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codeName="ThisWorkbook"/>
  <mc:AlternateContent xmlns:mc="http://schemas.openxmlformats.org/markup-compatibility/2006">
    <mc:Choice Requires="x15">
      <x15ac:absPath xmlns:x15ac="http://schemas.microsoft.com/office/spreadsheetml/2010/11/ac" url="C:\Users\rjhughes\Desktop\"/>
    </mc:Choice>
  </mc:AlternateContent>
  <xr:revisionPtr revIDLastSave="0" documentId="13_ncr:1_{D46BBB5C-942C-4CF4-948B-6DA936E81B2C}" xr6:coauthVersionLast="47" xr6:coauthVersionMax="47" xr10:uidLastSave="{00000000-0000-0000-0000-000000000000}"/>
  <workbookProtection workbookAlgorithmName="SHA-512" workbookHashValue="QFoJIka2USI5xzom99EPqB2Czyf/jpN+KEZXowRZE6nZ9bZV5lZVuP+1YF48VCyN5mAF5bqC0sEmWF4bh642Zw==" workbookSaltValue="l4KXDPD2p4/jhK212qmWhA==" workbookSpinCount="100000" lockStructure="1"/>
  <bookViews>
    <workbookView xWindow="-120" yWindow="-120" windowWidth="29040" windowHeight="15720" firstSheet="1" activeTab="1" xr2:uid="{00000000-000D-0000-FFFF-FFFF00000000}"/>
  </bookViews>
  <sheets>
    <sheet name="BI Worksheet" sheetId="5" state="hidden" r:id="rId1"/>
    <sheet name="BI Worksheet Agreed Amount" sheetId="15" r:id="rId2"/>
    <sheet name="Wind Policy SOV" sheetId="8" state="hidden" r:id="rId3"/>
  </sheets>
  <externalReferences>
    <externalReference r:id="rId4"/>
    <externalReference r:id="rId5"/>
  </externalReferences>
  <definedNames>
    <definedName name="_Order1" hidden="1">255</definedName>
    <definedName name="_Order2" hidden="1">255</definedName>
    <definedName name="AccountSIC">'[1]1-Account'!$D$15</definedName>
    <definedName name="BI_Type">#REF!</definedName>
    <definedName name="blah">[2]Additional_Interests!$C$30:$C$33</definedName>
    <definedName name="blahh">[2]Additional_Interests!$C$30:$C$33</definedName>
    <definedName name="Coinsurance">'[1]Drop Downs'!$F$9:$F$18</definedName>
    <definedName name="Construction">#REF!</definedName>
    <definedName name="HSB_Occ">#REF!</definedName>
    <definedName name="Interest_Type">#REF!</definedName>
    <definedName name="ISO_Prot_Class">#REF!</definedName>
    <definedName name="NAICS">#REF!</definedName>
    <definedName name="NAICS_Desc">#REF!</definedName>
    <definedName name="New_Table">#REF!</definedName>
    <definedName name="_xlnm.Print_Area" localSheetId="1">'BI Worksheet Agreed Amount'!$A$1:$L$90</definedName>
    <definedName name="Print_Titles_MI">#REF!</definedName>
    <definedName name="Process_Sheet">#REF!</definedName>
    <definedName name="Producer_Sheet">#REF!</definedName>
    <definedName name="RBISOOccupancyTypeCodeLookup">[1]RiskBrowser!$BI$3:$BJ$12</definedName>
    <definedName name="RBISOOccupancyTypeDescriptions">[1]RiskBrowser!$BK$3:$BK$12</definedName>
    <definedName name="RCP">'[1]Drop Downs'!$D$2:$D$241</definedName>
    <definedName name="RiskGrades">[1]SICTables!$A$4:$N$2290</definedName>
    <definedName name="Sprinklers">#REF!</definedName>
    <definedName name="Valuation_Basi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6" i="15" l="1"/>
  <c r="I36" i="15"/>
  <c r="K87" i="15"/>
  <c r="I87" i="15"/>
  <c r="K23" i="15"/>
  <c r="I23" i="15"/>
  <c r="I84" i="15" s="1"/>
  <c r="G43" i="15"/>
  <c r="K46" i="15" s="1"/>
  <c r="K72" i="15" s="1"/>
  <c r="F43" i="15"/>
  <c r="I46" i="15" s="1"/>
  <c r="I72" i="15" l="1"/>
  <c r="I74" i="15" l="1"/>
  <c r="I78" i="15" s="1"/>
  <c r="I85" i="15"/>
  <c r="I11" i="15"/>
  <c r="I16" i="15" s="1"/>
  <c r="K84" i="15" l="1"/>
  <c r="K11" i="15"/>
  <c r="K16" i="15" s="1"/>
  <c r="K85" i="15"/>
  <c r="I86" i="15" l="1"/>
  <c r="I89" i="15" s="1"/>
  <c r="N26" i="5"/>
  <c r="K26" i="5"/>
  <c r="K43" i="5"/>
  <c r="N10" i="5"/>
  <c r="K10" i="5"/>
  <c r="K86" i="15" l="1"/>
  <c r="K89" i="15" s="1"/>
  <c r="P74" i="15"/>
  <c r="N29" i="5"/>
  <c r="K56" i="5"/>
  <c r="K58" i="5" s="1"/>
  <c r="K29" i="5"/>
  <c r="K46" i="5" s="1"/>
  <c r="N43" i="5"/>
  <c r="N56" i="5" s="1"/>
  <c r="N58" i="5" s="1"/>
  <c r="K74" i="15" l="1"/>
  <c r="N46" i="5"/>
  <c r="O11" i="8"/>
  <c r="N11" i="8"/>
  <c r="P10" i="8"/>
  <c r="P9" i="8"/>
  <c r="P8" i="8"/>
  <c r="P7" i="8"/>
  <c r="P6" i="8"/>
  <c r="P5" i="8"/>
  <c r="P4" i="8"/>
  <c r="P3" i="8"/>
  <c r="K78" i="15" l="1"/>
  <c r="K80" i="15" s="1"/>
  <c r="P11" i="8"/>
  <c r="G43" i="5" l="1"/>
  <c r="G46"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Perry,Jeffrey D</author>
  </authors>
  <commentList>
    <comment ref="C32" authorId="0" shapeId="0" xr:uid="{075DDE00-4930-4952-B0A6-42630DC87662}">
      <text>
        <r>
          <rPr>
            <b/>
            <sz val="9"/>
            <color rgb="FF000000"/>
            <rFont val="Tahoma"/>
            <family val="2"/>
          </rPr>
          <t>Perry,Jeffrey D:</t>
        </r>
        <r>
          <rPr>
            <sz val="9"/>
            <color rgb="FF000000"/>
            <rFont val="Tahoma"/>
            <family val="2"/>
          </rPr>
          <t xml:space="preserve">
</t>
        </r>
        <r>
          <rPr>
            <sz val="9"/>
            <color rgb="FF000000"/>
            <rFont val="Tahoma"/>
            <family val="2"/>
          </rPr>
          <t xml:space="preserve">These would be operating expenses that would discontinue if you had a Loss Event.  List the Expense and the amount.  Do not include any amounts that are listed in costs of goods sold.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Hughes,Ryan J</author>
    <author>Microsoft Office User</author>
    <author>Hacker, Kent A</author>
    <author>Perry,Jeffrey D</author>
    <author>Diamond, Paige</author>
  </authors>
  <commentList>
    <comment ref="C12" authorId="0" shapeId="0" xr:uid="{050DB391-E221-4C47-87FB-7BE4F39A1420}">
      <text>
        <r>
          <rPr>
            <sz val="12"/>
            <color indexed="81"/>
            <rFont val="Tahoma"/>
            <family val="2"/>
          </rPr>
          <t xml:space="preserve">A Coinsurance valuation is prepared for the purpose of determining the theoretical maximum loss exposure without consideration for likely saved expenses, except for the 11 scheduled expenses (outlined below).  
The policy defines coinsurance as:
a) The Net Income (Net Profit or Loss before income taxes), and
b) All operating expenses (except for deductions stated below),
1. Prepaid freight – outgoing
2. Returns and allowances
3. Discounts
4. Bad debts
5. Collection expenses
6. Cost of raw stock and factory supplies consumed
7. Cost of merchandise sold
8. Cost of other supplies consumed
9. Cost of services purchased from outsiders to resell that do not continue
10. Power, heat and refrigeration that do not continue (if form attached)
11. Payroll expenses, if ordinary payroll excluded or limited in the declarations
</t>
        </r>
      </text>
    </comment>
    <comment ref="C20" authorId="0" shapeId="0" xr:uid="{B406524F-8D7C-4890-99BE-2A0E84CAD54C}">
      <text>
        <r>
          <rPr>
            <sz val="12"/>
            <color indexed="81"/>
            <rFont val="Arial"/>
            <family val="2"/>
          </rPr>
          <t>Net Sales equals Gross Sales less prepaid freight (outgoing), discounts, returns &amp; allowances, and bad debts &amp; collection expenses.</t>
        </r>
        <r>
          <rPr>
            <sz val="9"/>
            <color indexed="81"/>
            <rFont val="Tahoma"/>
            <family val="2"/>
          </rPr>
          <t xml:space="preserve">
</t>
        </r>
      </text>
    </comment>
    <comment ref="C21" authorId="1" shapeId="0" xr:uid="{A6CDD78D-3DFB-4760-BB66-ADDA3CA0BF1E}">
      <text>
        <r>
          <rPr>
            <sz val="12"/>
            <color rgb="FF000000"/>
            <rFont val="Arial"/>
            <family val="2"/>
          </rPr>
          <t>Examples include items not related to core business such as: interest income, salvage, or income from the sale of an asset or piece of equipment.</t>
        </r>
        <r>
          <rPr>
            <sz val="12"/>
            <color rgb="FF000000"/>
            <rFont val="+mn-lt"/>
          </rPr>
          <t xml:space="preserve"> </t>
        </r>
        <r>
          <rPr>
            <b/>
            <sz val="12"/>
            <color rgb="FF000000"/>
            <rFont val="+mn-lt"/>
            <charset val="1"/>
          </rPr>
          <t xml:space="preserve">
</t>
        </r>
        <r>
          <rPr>
            <sz val="12"/>
            <color rgb="FF000000"/>
            <rFont val="+mn-lt"/>
            <charset val="1"/>
          </rPr>
          <t xml:space="preserve">
</t>
        </r>
      </text>
    </comment>
    <comment ref="C30" authorId="2" shapeId="0" xr:uid="{F4802DCC-36D6-4ADA-A7C6-8E7B7D588C73}">
      <text>
        <r>
          <rPr>
            <sz val="12"/>
            <color rgb="FF000000"/>
            <rFont val="Arial"/>
            <family val="2"/>
          </rPr>
          <t>Supplies that become part of the finished product</t>
        </r>
      </text>
    </comment>
    <comment ref="C31" authorId="3" shapeId="0" xr:uid="{A9441ED3-AF74-4FE6-AE15-ED692F19DEA1}">
      <text>
        <r>
          <rPr>
            <sz val="12"/>
            <color indexed="81"/>
            <rFont val="Arial"/>
            <family val="2"/>
            <scheme val="major"/>
          </rPr>
          <t>Services that become part of the finished product</t>
        </r>
      </text>
    </comment>
    <comment ref="C32" authorId="3" shapeId="0" xr:uid="{8D3AFE5F-21D3-43E7-91BA-82081A0DCB0C}">
      <text>
        <r>
          <rPr>
            <sz val="12"/>
            <color indexed="81"/>
            <rFont val="Arial"/>
            <family val="2"/>
            <scheme val="minor"/>
          </rPr>
          <t>Entry available for items specific to your business</t>
        </r>
        <r>
          <rPr>
            <sz val="9"/>
            <color indexed="81"/>
            <rFont val="Tahoma"/>
            <family val="2"/>
          </rPr>
          <t xml:space="preserve">
</t>
        </r>
      </text>
    </comment>
    <comment ref="C33" authorId="3" shapeId="0" xr:uid="{E045FFB2-65ED-48CA-BC4A-0826C9FA5F69}">
      <text>
        <r>
          <rPr>
            <sz val="12"/>
            <color indexed="81"/>
            <rFont val="Arial"/>
            <family val="2"/>
            <scheme val="minor"/>
          </rPr>
          <t>Entry available for items specific to your business</t>
        </r>
        <r>
          <rPr>
            <sz val="9"/>
            <color indexed="81"/>
            <rFont val="Tahoma"/>
            <family val="2"/>
          </rPr>
          <t xml:space="preserve">
</t>
        </r>
      </text>
    </comment>
    <comment ref="C34" authorId="3" shapeId="0" xr:uid="{5CC4547A-73AD-4CD7-8BBA-8C0319CC5B00}">
      <text>
        <r>
          <rPr>
            <sz val="12"/>
            <color indexed="81"/>
            <rFont val="Arial"/>
            <family val="2"/>
            <scheme val="minor"/>
          </rPr>
          <t xml:space="preserve">
Entry available for items specific to your busines</t>
        </r>
      </text>
    </comment>
    <comment ref="C40" authorId="4" shapeId="0" xr:uid="{F6213B99-DCEB-4075-89AA-26B3422E3CC9}">
      <text>
        <r>
          <rPr>
            <sz val="12"/>
            <color rgb="FF000000"/>
            <rFont val="Arial"/>
            <family val="2"/>
          </rPr>
          <t>Some points to consider in deciding whether to exclude or include "Ordinary Payroll" (i.e. other than officers, executives, dept. managers and employees under contract): Would you lay off all your other employees in the event of a short interruption?  Could you get them back when you re-open for business or would they have gone elsewhere?  Do you have skilled or specialized labor?</t>
        </r>
        <r>
          <rPr>
            <b/>
            <sz val="12"/>
            <color rgb="FF000000"/>
            <rFont val="Tahoma"/>
            <family val="2"/>
          </rPr>
          <t xml:space="preserve">
Leave this section blank if the intent is to "include" Ordinary Payroll</t>
        </r>
      </text>
    </comment>
    <comment ref="C51" authorId="1" shapeId="0" xr:uid="{F6F4A6AD-98BA-46F4-91FD-D4B0BEE8BA4B}">
      <text>
        <r>
          <rPr>
            <sz val="12"/>
            <color rgb="FF000000"/>
            <rFont val="Arial"/>
            <family val="2"/>
          </rPr>
          <t>This is not the lease or monthly payments. This field represents the reduction of fleet expenses your operations would incur during a loss.</t>
        </r>
        <r>
          <rPr>
            <sz val="10"/>
            <color rgb="FF000000"/>
            <rFont val="Arial"/>
            <family val="2"/>
          </rPr>
          <t xml:space="preserve">
</t>
        </r>
      </text>
    </comment>
    <comment ref="C52" authorId="1" shapeId="0" xr:uid="{B9F0E8C1-2EB4-4BEB-9259-F979E58BAD34}">
      <text>
        <r>
          <rPr>
            <sz val="12"/>
            <color rgb="FF000000"/>
            <rFont val="Arial"/>
            <family val="2"/>
          </rPr>
          <t>Fees directly related to sales.  The most common entry is credit card or transaction fees.  The following items are not typically contemplated: monthly bank statement fees or loan fees that would not be variable by sale volumes.</t>
        </r>
        <r>
          <rPr>
            <sz val="10"/>
            <color rgb="FF000000"/>
            <rFont val="Arial"/>
            <family val="2"/>
          </rPr>
          <t xml:space="preserve">
</t>
        </r>
      </text>
    </comment>
    <comment ref="C53" authorId="1" shapeId="0" xr:uid="{38A41B5D-391C-42C1-9C60-C1B076B37A08}">
      <text>
        <r>
          <rPr>
            <sz val="12"/>
            <color rgb="FF000000"/>
            <rFont val="Arial"/>
            <family val="2"/>
          </rPr>
          <t>Rentals that would discontinue during the period.  The following items are usually out of scope: long term lease agreements or lease to own arrangements as they would likely continue.</t>
        </r>
      </text>
    </comment>
    <comment ref="C54" authorId="1" shapeId="0" xr:uid="{D1C7E30E-0583-4967-80D9-DD88FD89D7F6}">
      <text>
        <r>
          <rPr>
            <sz val="12"/>
            <color rgb="FF000000"/>
            <rFont val="Arial"/>
            <family val="2"/>
          </rPr>
          <t xml:space="preserve">Items typically included are supplies, or a contract that could be cancelled during the loss period.  An outside service contract that is for a weekly or monthly set fee that could not be cancelled should not be included.
</t>
        </r>
      </text>
    </comment>
    <comment ref="C55" authorId="1" shapeId="0" xr:uid="{8EC0EE90-B8C9-4A01-8EA3-F23E113D2487}">
      <text>
        <r>
          <rPr>
            <sz val="12"/>
            <color rgb="FF000000"/>
            <rFont val="Arial"/>
            <family val="2"/>
          </rPr>
          <t>Normally Accounting, Legal, Consulting Fees that are related to sales.  Fees which should not be contemplated are: monthly payroll processing fees, or tax preparation that would continue during the loss.</t>
        </r>
        <r>
          <rPr>
            <sz val="10"/>
            <color rgb="FF000000"/>
            <rFont val="Arial"/>
            <family val="2"/>
          </rPr>
          <t xml:space="preserve">
</t>
        </r>
      </text>
    </comment>
    <comment ref="C56" authorId="1" shapeId="0" xr:uid="{F6DBF365-C447-4510-82D0-84F52538B431}">
      <text>
        <r>
          <rPr>
            <sz val="12"/>
            <color rgb="FF000000"/>
            <rFont val="Arial"/>
            <family val="2"/>
          </rPr>
          <t>Depends largely on the nature of your business, but the longer the loss the more likely office supply expenses are going to discontinue.  Normally a small allocation would be required even with a brief shutdown as paper, printer ink, etc. would still be utilized in some capacity.</t>
        </r>
        <r>
          <rPr>
            <sz val="10"/>
            <color rgb="FF000000"/>
            <rFont val="Arial"/>
            <family val="2"/>
          </rPr>
          <t xml:space="preserve">
</t>
        </r>
      </text>
    </comment>
    <comment ref="C57" authorId="1" shapeId="0" xr:uid="{5E650A77-2E8B-4258-8489-3BA8C589382D}">
      <text>
        <r>
          <rPr>
            <sz val="12"/>
            <color rgb="FF000000"/>
            <rFont val="Arial"/>
            <family val="2"/>
          </rPr>
          <t>Very much contingent on the lease agreement. Do you have an abatement clause that will initiate that would discontinue the rent obligation at the loss location?  Is there a variable part of your rent that is based on revenue/sale volumes.</t>
        </r>
        <r>
          <rPr>
            <sz val="10"/>
            <color rgb="FF000000"/>
            <rFont val="Arial"/>
            <family val="2"/>
          </rPr>
          <t xml:space="preserve">
</t>
        </r>
      </text>
    </comment>
    <comment ref="C58" authorId="1" shapeId="0" xr:uid="{826555E8-E340-4CC9-8C68-1A513FE6BAF8}">
      <text>
        <r>
          <rPr>
            <sz val="12"/>
            <color rgb="FF000000"/>
            <rFont val="Arial"/>
            <family val="2"/>
          </rPr>
          <t>If machines are not running and equipment is not being used then most likely there will be a savings in at least the repair portions, and potentially in the maintenance aspect of operations if routine maintenance is not required. </t>
        </r>
        <r>
          <rPr>
            <sz val="10"/>
            <color rgb="FF000000"/>
            <rFont val="Arial"/>
            <family val="2"/>
          </rPr>
          <t xml:space="preserve">
</t>
        </r>
      </text>
    </comment>
    <comment ref="C59" authorId="1" shapeId="0" xr:uid="{656B8F68-31ED-453A-A43F-E02547A75084}">
      <text>
        <r>
          <rPr>
            <sz val="12"/>
            <color rgb="FF000000"/>
            <rFont val="Arial"/>
            <family val="2"/>
          </rPr>
          <t xml:space="preserve">What does your service contract say? Do you have the ability to put services on hold to avoid these expenses?  Is the service quantity based which could generate a reduction in normal operating expenses?
</t>
        </r>
      </text>
    </comment>
    <comment ref="C60" authorId="1" shapeId="0" xr:uid="{4DD7AE34-5F4E-401A-9C94-E701ED2AFFB3}">
      <text>
        <r>
          <rPr>
            <sz val="12"/>
            <color rgb="FF000000"/>
            <rFont val="Arial"/>
            <family val="2"/>
          </rPr>
          <t xml:space="preserve">Do the sales staff typically engage in routine travel as part of normal operations which may discontinue or experience a reduction in the event of a loss?  </t>
        </r>
        <r>
          <rPr>
            <sz val="10"/>
            <color rgb="FF000000"/>
            <rFont val="Arial"/>
            <family val="2"/>
          </rPr>
          <t xml:space="preserve">
</t>
        </r>
      </text>
    </comment>
    <comment ref="C61" authorId="1" shapeId="0" xr:uid="{1839B4D4-75EC-4554-8B32-0A6792091B9D}">
      <text>
        <r>
          <rPr>
            <sz val="12"/>
            <color rgb="FF000000"/>
            <rFont val="Arial"/>
            <family val="2"/>
          </rPr>
          <t xml:space="preserve">Do you have a large amount of long distance or a variable usage telephone/communication contract?  Could a loss impact the expenses associated with telephone or communications?
</t>
        </r>
      </text>
    </comment>
    <comment ref="C62" authorId="1" shapeId="0" xr:uid="{204471DC-62FF-408E-83B1-107BD8A6C0B9}">
      <text>
        <r>
          <rPr>
            <sz val="12"/>
            <color rgb="FF000000"/>
            <rFont val="Arial"/>
            <family val="2"/>
          </rPr>
          <t xml:space="preserve">What portion of your utilities are based on production?   If no production will there be a significant downturn in usage? 
</t>
        </r>
        <r>
          <rPr>
            <sz val="12"/>
            <color rgb="FF000000"/>
            <rFont val="Arial"/>
            <family val="2"/>
          </rPr>
          <t xml:space="preserve">
</t>
        </r>
        <r>
          <rPr>
            <sz val="12"/>
            <color rgb="FF000000"/>
            <rFont val="Arial"/>
            <family val="2"/>
          </rPr>
          <t>Some examples may include savings from power, heat and refrigeration that would discontinue.</t>
        </r>
        <r>
          <rPr>
            <sz val="10"/>
            <color rgb="FF000000"/>
            <rFont val="Arial"/>
            <family val="2"/>
          </rPr>
          <t xml:space="preserve">
</t>
        </r>
      </text>
    </comment>
    <comment ref="C64" authorId="4" shapeId="0" xr:uid="{D3D53151-9B9B-4413-889A-977AFD518DC2}">
      <text>
        <r>
          <rPr>
            <sz val="12"/>
            <color rgb="FF000000"/>
            <rFont val="Arial"/>
            <family val="2"/>
          </rPr>
          <t>Other Variable Expenses expected to discontinue during a total or partial suspension of business operations</t>
        </r>
      </text>
    </comment>
    <comment ref="C76" authorId="0" shapeId="0" xr:uid="{013248CD-3EF3-4C39-AB45-DE4ACAE5D680}">
      <text>
        <r>
          <rPr>
            <sz val="11"/>
            <color indexed="81"/>
            <rFont val="Arial"/>
            <family val="2"/>
          </rPr>
          <t>Examples could include: Increased service/repair costs, costs to rent or lease machinery and equipment, costs to contract with others to perform your usual activities, overtime/add to staff/or temporary labor (including travel expenses), expedited labor or shipping costs, purchase of goods and materials, temporary site expenses (rent, utilities, etc.), any relocation expenses</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CD73D720-8381-4B96-BDE1-8AF1C67DCE48}" keepAlive="1" name="Query - Table" description="Connection to the 'Table' query in the workbook." type="5" refreshedVersion="8" background="1" saveData="1">
    <dbPr connection="Provider=Microsoft.Mashup.OleDb.1;Data Source=$Workbook$;Location=Table;Extended Properties=&quot;&quot;" command="SELECT * FROM [Table]"/>
  </connection>
  <connection id="2" xr16:uid="{41CA156C-30A8-487E-B4DF-EEB0E2AB026E}" keepAlive="1" name="Query - Table12" description="Connection to the 'Table12' query in the workbook." type="5" refreshedVersion="0" background="1">
    <dbPr connection="Provider=Microsoft.Mashup.OleDb.1;Data Source=$Workbook$;Location=Table12;Extended Properties=&quot;&quot;" command="SELECT * FROM [Table12]"/>
  </connection>
  <connection id="3" xr16:uid="{DC2D70D7-C77D-4C69-BD52-CB1F3C79E1F4}" keepAlive="1" name="Query - Table13" description="Connection to the 'Table13' query in the workbook." type="5" refreshedVersion="0" background="1">
    <dbPr connection="Provider=Microsoft.Mashup.OleDb.1;Data Source=$Workbook$;Location=Table13;Extended Properties=&quot;&quot;" command="SELECT * FROM [Table13]"/>
  </connection>
</connections>
</file>

<file path=xl/sharedStrings.xml><?xml version="1.0" encoding="utf-8"?>
<sst xmlns="http://schemas.openxmlformats.org/spreadsheetml/2006/main" count="216" uniqueCount="148">
  <si>
    <t>Current 12 Month Period</t>
  </si>
  <si>
    <t>Actual 12 Month</t>
  </si>
  <si>
    <t>Estimated 12 Month</t>
  </si>
  <si>
    <t>Ending</t>
  </si>
  <si>
    <t xml:space="preserve"> </t>
  </si>
  <si>
    <t>Net Income/Loss Before Income Taxes</t>
  </si>
  <si>
    <t>Plus: Normal Operating Expenses</t>
  </si>
  <si>
    <t>Subtotal (Gross Profit)</t>
  </si>
  <si>
    <t>Subtract:</t>
  </si>
  <si>
    <t>Coinsurance Adjustments, if Coinsurance is to be considered.</t>
  </si>
  <si>
    <t xml:space="preserve">  (If these items are included in Operating Expenses)</t>
  </si>
  <si>
    <t>Prepaid freight (Outgoing)</t>
  </si>
  <si>
    <t>Returns and allowance</t>
  </si>
  <si>
    <t>Discounts</t>
  </si>
  <si>
    <t>Bad debt</t>
  </si>
  <si>
    <t>Collection expenses</t>
  </si>
  <si>
    <t>Cost of raw stock and factory supplies consumed</t>
  </si>
  <si>
    <t>cost of merchandise sold</t>
  </si>
  <si>
    <t>cost of other supplies consumed</t>
  </si>
  <si>
    <t>Cost of services purchased from outsiders to resell that do not continue</t>
  </si>
  <si>
    <t>Power, heat, and refrigerationthat do not continue (if form attached)</t>
  </si>
  <si>
    <t>Payroll expenses, if ordinary payroll excluded or limited in the declarations</t>
  </si>
  <si>
    <t>Total Coinsurance Adjustments</t>
  </si>
  <si>
    <t>Subtotal : 100% Coinsurance limit Coverage needed</t>
  </si>
  <si>
    <r>
      <t xml:space="preserve">Deduct: </t>
    </r>
    <r>
      <rPr>
        <b/>
        <sz val="10"/>
        <color rgb="FFFF0000"/>
        <rFont val="Arial"/>
        <family val="2"/>
      </rPr>
      <t>(non continuing operating expenses not excluded above except payroll)</t>
    </r>
  </si>
  <si>
    <t>Rent (Abates per Lease)</t>
  </si>
  <si>
    <t>Cleaning Expense ( Contract Cancellable)</t>
  </si>
  <si>
    <t>Subtotal</t>
  </si>
  <si>
    <t>Annual Business Income After Saved Expenses</t>
  </si>
  <si>
    <t>Check</t>
  </si>
  <si>
    <t>Gross Revenues</t>
  </si>
  <si>
    <t>Less: Cost of Goods Sold</t>
  </si>
  <si>
    <t>Less: Non-Continuing Operating Expenses</t>
  </si>
  <si>
    <t>Annual Business Income</t>
  </si>
  <si>
    <t>Most Recent 12-month Year End</t>
  </si>
  <si>
    <t>Projected Next 12-month Year End</t>
  </si>
  <si>
    <t>Revenue</t>
  </si>
  <si>
    <t>Other Income</t>
  </si>
  <si>
    <t>Total Income</t>
  </si>
  <si>
    <t>Less : Operating Expenses Projected to Discontinue During Suspension Period</t>
  </si>
  <si>
    <t>Cost of raw stock and factory supplies consumed (material COGS)</t>
  </si>
  <si>
    <t>Cost of other supplies consumed</t>
  </si>
  <si>
    <t>Outside Services</t>
  </si>
  <si>
    <t>Subtotal of Cost of Goods Sold</t>
  </si>
  <si>
    <t>Total Payroll &amp; Benefits</t>
  </si>
  <si>
    <t xml:space="preserve">  Total Ordinary Payroll</t>
  </si>
  <si>
    <t xml:space="preserve">  Total non-continuing Ordinary Payroll </t>
  </si>
  <si>
    <t>Variable Non-Continuing Operating Expenses (related to sales)</t>
  </si>
  <si>
    <t>Auto &amp; Truck</t>
  </si>
  <si>
    <t>Bank Charges</t>
  </si>
  <si>
    <t>Equipment Rental</t>
  </si>
  <si>
    <t>Janitorial</t>
  </si>
  <si>
    <t>Professional Fees</t>
  </si>
  <si>
    <t>Office Supplies</t>
  </si>
  <si>
    <t>Rent (per lease abatement clause)</t>
  </si>
  <si>
    <t>Repairs &amp; Maintenance</t>
  </si>
  <si>
    <t>Trash Service</t>
  </si>
  <si>
    <t>Travel</t>
  </si>
  <si>
    <t>Telephone</t>
  </si>
  <si>
    <t>Utilities</t>
  </si>
  <si>
    <t>Other</t>
  </si>
  <si>
    <t>Total Projected Saved Expenses due to Suspension of Operations</t>
  </si>
  <si>
    <t>Annual Business Income Coverage Value</t>
  </si>
  <si>
    <t xml:space="preserve">Coinsurance Applicable? </t>
  </si>
  <si>
    <t>Acme Smoked Fish         2019  STATEMENT OF VALUES</t>
  </si>
  <si>
    <t>Wind Deductible Policy- WITHOUT BI</t>
  </si>
  <si>
    <t>(non Stock)</t>
  </si>
  <si>
    <t>Loc. No.</t>
  </si>
  <si>
    <t>Address</t>
  </si>
  <si>
    <t>City</t>
  </si>
  <si>
    <t>State</t>
  </si>
  <si>
    <t>Zip</t>
  </si>
  <si>
    <t>Occupancy</t>
  </si>
  <si>
    <t>Square Feet</t>
  </si>
  <si>
    <t>Year Built</t>
  </si>
  <si>
    <t>Construction</t>
  </si>
  <si>
    <t>Sprinklered (Y/N)</t>
  </si>
  <si>
    <t>Alarms</t>
  </si>
  <si>
    <t>Wind Ded</t>
  </si>
  <si>
    <t>Flood Zone</t>
  </si>
  <si>
    <t xml:space="preserve">Real Property </t>
  </si>
  <si>
    <t>Personal Property</t>
  </si>
  <si>
    <t>Total Location Values</t>
  </si>
  <si>
    <t>1.1</t>
  </si>
  <si>
    <t>26-32 Gem St</t>
  </si>
  <si>
    <t>Brooklyn</t>
  </si>
  <si>
    <t>NY</t>
  </si>
  <si>
    <t>Office, cold storage, Factory</t>
  </si>
  <si>
    <t>Y</t>
  </si>
  <si>
    <t>AE</t>
  </si>
  <si>
    <t>1.2</t>
  </si>
  <si>
    <t>34-56 Gem St</t>
  </si>
  <si>
    <t>1.3</t>
  </si>
  <si>
    <t>190 Banker St</t>
  </si>
  <si>
    <t>1.4</t>
  </si>
  <si>
    <t>192 Banker St</t>
  </si>
  <si>
    <t>1.5</t>
  </si>
  <si>
    <t>combined heat, power plant</t>
  </si>
  <si>
    <t>3.1</t>
  </si>
  <si>
    <t>360 Acme Way</t>
  </si>
  <si>
    <t>Wilmington</t>
  </si>
  <si>
    <t>NC</t>
  </si>
  <si>
    <t>Factory</t>
  </si>
  <si>
    <t>X</t>
  </si>
  <si>
    <t>3.2</t>
  </si>
  <si>
    <t>4</t>
  </si>
  <si>
    <t>1400 SW 1st Court Street</t>
  </si>
  <si>
    <t>Pompano Beach</t>
  </si>
  <si>
    <t>FL</t>
  </si>
  <si>
    <t>N</t>
  </si>
  <si>
    <t>Current</t>
  </si>
  <si>
    <t>Anticipated</t>
  </si>
  <si>
    <t xml:space="preserve">Coinsurance Coverage </t>
  </si>
  <si>
    <t>Included 100% number in H6 &amp; J6 but put in white font so it can't be seen.  The Coinsurance % is then calculated off those numbers</t>
  </si>
  <si>
    <t>Coinsurance %</t>
  </si>
  <si>
    <t>Coinsurance Total</t>
  </si>
  <si>
    <t>Business Income - Extended Term Options</t>
  </si>
  <si>
    <t>Annual Business Income and Extra Expense</t>
  </si>
  <si>
    <t>Extra Expense</t>
  </si>
  <si>
    <t>Policy Months</t>
  </si>
  <si>
    <t>Business Income Worksheet for Manufacturers</t>
  </si>
  <si>
    <t xml:space="preserve">Please note that if, during the policy year, you experience unexpected changes in income and/or expenses, you should recalculate the worksheet </t>
  </si>
  <si>
    <t>Days of ordinary payroll coverage per policy ( 0 = "Ordinary Payroll" is excluded )</t>
  </si>
  <si>
    <t>One Tower Square</t>
  </si>
  <si>
    <t>Hartford, CT 06183</t>
  </si>
  <si>
    <t xml:space="preserve">The Travelers Indemnity Company </t>
  </si>
  <si>
    <t>and its property casualty affiliates</t>
  </si>
  <si>
    <t xml:space="preserve">This materical does not amend, or otherwise affect the provisions or coverages of any insurance policy or bond issued by Travelers. </t>
  </si>
  <si>
    <t>It is not a representation that coverage does or does not exist for any particular claim or loss under any such policy or bond. Coverage</t>
  </si>
  <si>
    <t>depends on the facts and circumstances involved in the claim or loss, all applicable bond provision, and any applicable law. Availability</t>
  </si>
  <si>
    <t>of coverage referenced in this document can depend on underwriting qualifications and state regulations.</t>
  </si>
  <si>
    <t>and submit these new figures, along with a request for any needed increase in your amount of business income insurance to us.</t>
  </si>
  <si>
    <t>If you do not, and you experience a loss, you might not have enough insurance to cover your losses.</t>
  </si>
  <si>
    <t>Complete individual entries and the rest of the sheet will auto-calculate.</t>
  </si>
  <si>
    <t>N/A</t>
  </si>
  <si>
    <t>Net Sales</t>
  </si>
  <si>
    <t>Officers, Directors and Managers Payroll</t>
  </si>
  <si>
    <t>Plus: Extra Expense</t>
  </si>
  <si>
    <t>Ordinary Payroll Limitation/Exclusion</t>
  </si>
  <si>
    <r>
      <t xml:space="preserve">Salaries, Wages &amp; Benefits - </t>
    </r>
    <r>
      <rPr>
        <b/>
        <sz val="18"/>
        <color theme="4"/>
        <rFont val="Batterson Sans Regular"/>
      </rPr>
      <t>Do not complete this section if the intent is to "include" all Ordinary Payroll</t>
    </r>
  </si>
  <si>
    <t>Annual Business Income (and Extra Expense if applicable)</t>
  </si>
  <si>
    <t>Total Cost of Goods Sold (COGS excluding any labor costs)</t>
  </si>
  <si>
    <t>Insured Name:</t>
  </si>
  <si>
    <t>Date:</t>
  </si>
  <si>
    <t>Location(s) included in this projection:</t>
  </si>
  <si>
    <t>Signature:</t>
  </si>
  <si>
    <t>Official Title:</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</si>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</sst>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_);[Red]\(&quot;$&quot;#,##0\)"/>
    <numFmt numFmtId="8" formatCode="&quot;$&quot;#,##0.00_);[Red]\(&quot;$&quot;#,##0.00\)"/>
    <numFmt numFmtId="44" formatCode="_(&quot;$&quot;* #,##0.00_);_(&quot;$&quot;* \(#,##0.00\);_(&quot;$&quot;* &quot;-&quot;??_);_(@_)"/>
    <numFmt numFmtId="43" formatCode="_(* #,##0.00_);_(* \(#,##0.00\);_(* &quot;-&quot;??_);_(@_)"/>
    <numFmt numFmtId="164" formatCode="_(* #,##0_);_(* \(#,##0\);_(* &quot;-&quot;??_);_(@_)"/>
    <numFmt numFmtId="165" formatCode="_([$€-2]* #,##0.00_);_([$€-2]* \(#,##0.00\);_([$€-2]* &quot;-&quot;??_)"/>
    <numFmt numFmtId="166" formatCode="&quot;$&quot;#,##0"/>
    <numFmt numFmtId="167" formatCode="00000"/>
    <numFmt numFmtId="168" formatCode="[$-409]mmmm\ d\,\ yyyy;@"/>
    <numFmt numFmtId="169" formatCode="&quot;$&quot;#,##0.00"/>
  </numFmts>
  <fonts count="106">
    <font>
      <sz val="10"/>
      <name val="Arial"/>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0"/>
      <name val="Arial"/>
      <family val="2"/>
    </font>
    <font>
      <b/>
      <sz val="16"/>
      <name val="Arial"/>
      <family val="2"/>
    </font>
    <font>
      <sz val="10"/>
      <name val="Arial"/>
      <family val="2"/>
    </font>
    <font>
      <sz val="10"/>
      <color indexed="10"/>
      <name val="Arial"/>
      <family val="2"/>
    </font>
    <font>
      <sz val="12"/>
      <name val="Arial"/>
      <family val="2"/>
    </font>
    <font>
      <b/>
      <sz val="12"/>
      <name val="Arial"/>
      <family val="2"/>
    </font>
    <font>
      <b/>
      <sz val="10"/>
      <name val="Arial"/>
      <family val="2"/>
    </font>
    <font>
      <b/>
      <sz val="11"/>
      <name val="Arial"/>
      <family val="2"/>
    </font>
    <font>
      <b/>
      <sz val="10"/>
      <color rgb="FFFF000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2"/>
      <name val="Times New Roman"/>
      <family val="1"/>
    </font>
    <font>
      <i/>
      <sz val="11"/>
      <color indexed="23"/>
      <name val="Calibri"/>
      <family val="2"/>
    </font>
    <font>
      <b/>
      <sz val="11"/>
      <name val="Times New Roman"/>
      <family val="1"/>
    </font>
    <font>
      <sz val="11"/>
      <color indexed="17"/>
      <name val="Calibri"/>
      <family val="2"/>
    </font>
    <font>
      <b/>
      <sz val="15"/>
      <color indexed="56"/>
      <name val="Calibri"/>
      <family val="2"/>
    </font>
    <font>
      <b/>
      <sz val="13"/>
      <color indexed="56"/>
      <name val="Calibri"/>
      <family val="2"/>
    </font>
    <font>
      <b/>
      <sz val="11"/>
      <color indexed="56"/>
      <name val="Calibri"/>
      <family val="2"/>
    </font>
    <font>
      <u/>
      <sz val="7.5"/>
      <color indexed="12"/>
      <name val="Arial"/>
      <family val="2"/>
    </font>
    <font>
      <u/>
      <sz val="10"/>
      <color indexed="12"/>
      <name val="Arial"/>
      <family val="2"/>
    </font>
    <font>
      <u/>
      <sz val="10"/>
      <color indexed="12"/>
      <name val="Arial"/>
      <family val="2"/>
    </font>
    <font>
      <u/>
      <sz val="10"/>
      <color theme="10"/>
      <name val="Arial"/>
      <family val="2"/>
    </font>
    <font>
      <u/>
      <sz val="10"/>
      <color theme="10"/>
      <name val="Arial"/>
      <family val="2"/>
    </font>
    <font>
      <u/>
      <sz val="7.5"/>
      <color indexed="12"/>
      <name val="Arial"/>
      <family val="2"/>
    </font>
    <font>
      <sz val="11"/>
      <color indexed="62"/>
      <name val="Calibri"/>
      <family val="2"/>
    </font>
    <font>
      <sz val="11"/>
      <color indexed="52"/>
      <name val="Calibri"/>
      <family val="2"/>
    </font>
    <font>
      <sz val="11"/>
      <color indexed="60"/>
      <name val="Calibri"/>
      <family val="2"/>
    </font>
    <font>
      <sz val="6"/>
      <name val="Arial"/>
      <family val="2"/>
    </font>
    <font>
      <sz val="12"/>
      <name val="Arial"/>
      <family val="2"/>
    </font>
    <font>
      <sz val="10"/>
      <color indexed="8"/>
      <name val="Tahoma"/>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4"/>
      <color indexed="10"/>
      <name val="Arial"/>
      <family val="2"/>
    </font>
    <font>
      <sz val="10"/>
      <name val="Arial"/>
      <family val="2"/>
    </font>
    <font>
      <b/>
      <sz val="14"/>
      <name val="Batterson Sans Regular"/>
    </font>
    <font>
      <b/>
      <sz val="20"/>
      <name val="Batterson Sans Regular"/>
    </font>
    <font>
      <sz val="14"/>
      <name val="Batterson Sans Regular"/>
    </font>
    <font>
      <sz val="20"/>
      <name val="Batterson Sans Regular"/>
    </font>
    <font>
      <sz val="26"/>
      <name val="Batterson Sans Regular"/>
    </font>
    <font>
      <b/>
      <sz val="16"/>
      <name val="Batterson Sans Regular"/>
    </font>
    <font>
      <b/>
      <sz val="18"/>
      <name val="Batterson Sans Regular"/>
    </font>
    <font>
      <sz val="18"/>
      <name val="Batterson Sans Regular"/>
    </font>
    <font>
      <b/>
      <sz val="28"/>
      <name val="Batterson Sans Regular"/>
    </font>
    <font>
      <sz val="16"/>
      <name val="Batterson Sans Regular"/>
    </font>
    <font>
      <sz val="14"/>
      <color rgb="FFFF0000"/>
      <name val="Batterson Sans Regular"/>
    </font>
    <font>
      <sz val="16"/>
      <color rgb="FFFF0000"/>
      <name val="Batterson Sans Regular"/>
    </font>
    <font>
      <sz val="14"/>
      <color theme="3"/>
      <name val="Batterson Sans Regular"/>
    </font>
    <font>
      <sz val="14"/>
      <name val="Calibri"/>
      <family val="2"/>
    </font>
    <font>
      <sz val="9"/>
      <color rgb="FF000000"/>
      <name val="Tahoma"/>
      <family val="2"/>
    </font>
    <font>
      <b/>
      <sz val="9"/>
      <color rgb="FF000000"/>
      <name val="Tahoma"/>
      <family val="2"/>
    </font>
    <font>
      <sz val="10"/>
      <color rgb="FF000000"/>
      <name val="Arial"/>
      <family val="2"/>
    </font>
    <font>
      <sz val="18"/>
      <color theme="3"/>
      <name val="Batterson Sans Regular"/>
    </font>
    <font>
      <b/>
      <sz val="12"/>
      <color rgb="FF000000"/>
      <name val="+mn-lt"/>
      <charset val="1"/>
    </font>
    <font>
      <sz val="12"/>
      <color rgb="FF000000"/>
      <name val="+mn-lt"/>
      <charset val="1"/>
    </font>
    <font>
      <b/>
      <sz val="16"/>
      <color theme="0"/>
      <name val="Batterson Sans Regular"/>
    </font>
    <font>
      <sz val="16"/>
      <color theme="0"/>
      <name val="Batterson Sans Regular"/>
    </font>
    <font>
      <i/>
      <sz val="16"/>
      <name val="Batterson Sans Regular"/>
    </font>
    <font>
      <sz val="12"/>
      <color rgb="FF000000"/>
      <name val="Arial"/>
      <family val="2"/>
    </font>
    <font>
      <sz val="8"/>
      <name val="Arial"/>
      <family val="2"/>
    </font>
    <font>
      <sz val="11"/>
      <color indexed="81"/>
      <name val="Arial"/>
      <family val="2"/>
    </font>
    <font>
      <sz val="16"/>
      <color theme="3"/>
      <name val="Batterson Sans Regular"/>
    </font>
    <font>
      <sz val="22"/>
      <name val="Batterson Sans Regular"/>
    </font>
    <font>
      <b/>
      <sz val="22"/>
      <name val="Batterson Sans Regular"/>
    </font>
    <font>
      <sz val="18"/>
      <color rgb="FFFF0000"/>
      <name val="Batterson Sans Regular"/>
    </font>
    <font>
      <sz val="16"/>
      <name val="Calibri"/>
      <family val="2"/>
    </font>
    <font>
      <u/>
      <sz val="16"/>
      <name val="Batterson Sans Regular"/>
    </font>
    <font>
      <b/>
      <sz val="16"/>
      <color rgb="FFFF0000"/>
      <name val="Batterson Sans Regular"/>
    </font>
    <font>
      <sz val="18"/>
      <color theme="4"/>
      <name val="Batterson Sans Regular"/>
    </font>
    <font>
      <b/>
      <sz val="16"/>
      <color theme="3"/>
      <name val="Batterson Sans Regular"/>
    </font>
    <font>
      <i/>
      <sz val="16"/>
      <color theme="4"/>
      <name val="Batterson Sans Regular"/>
    </font>
    <font>
      <b/>
      <sz val="16"/>
      <color theme="9"/>
      <name val="Batterson Sans Regular"/>
    </font>
    <font>
      <sz val="22"/>
      <color theme="0"/>
      <name val="Batterson Sans Regular"/>
    </font>
    <font>
      <b/>
      <sz val="22"/>
      <color theme="0"/>
      <name val="Batterson Sans Regular"/>
    </font>
    <font>
      <sz val="20"/>
      <color theme="0"/>
      <name val="Batterson Sans Regular"/>
    </font>
    <font>
      <sz val="14"/>
      <color theme="0"/>
      <name val="Batterson Sans Regular"/>
    </font>
    <font>
      <b/>
      <sz val="18"/>
      <color theme="1"/>
      <name val="Batterson Sans Regular"/>
    </font>
    <font>
      <sz val="18"/>
      <color theme="1"/>
      <name val="Batterson Sans Regular"/>
    </font>
    <font>
      <sz val="16"/>
      <color theme="4"/>
      <name val="Batterson Sans Regular"/>
    </font>
    <font>
      <sz val="12"/>
      <name val="Batterson Sans Regular"/>
    </font>
    <font>
      <sz val="12"/>
      <color indexed="81"/>
      <name val="Tahoma"/>
      <family val="2"/>
    </font>
    <font>
      <sz val="12"/>
      <color rgb="FF000000"/>
      <name val="+mn-lt"/>
    </font>
    <font>
      <b/>
      <sz val="12"/>
      <color rgb="FF000000"/>
      <name val="Tahoma"/>
      <family val="2"/>
    </font>
    <font>
      <sz val="18"/>
      <color theme="9" tint="0.79998168889431442"/>
      <name val="Batterson Sans Regular"/>
    </font>
    <font>
      <i/>
      <sz val="10"/>
      <color theme="4"/>
      <name val="Batterson Sans Regular"/>
    </font>
    <font>
      <i/>
      <sz val="10"/>
      <name val="Batterson Sans Regular"/>
    </font>
    <font>
      <b/>
      <sz val="10"/>
      <name val="Batterson Sans Regular"/>
    </font>
    <font>
      <i/>
      <sz val="12"/>
      <color theme="3"/>
      <name val="Batterson Sans Regular"/>
    </font>
    <font>
      <sz val="9"/>
      <color indexed="81"/>
      <name val="Tahoma"/>
      <family val="2"/>
    </font>
    <font>
      <sz val="12"/>
      <color indexed="81"/>
      <name val="Arial"/>
      <family val="2"/>
    </font>
    <font>
      <sz val="12"/>
      <color indexed="81"/>
      <name val="Arial"/>
      <family val="2"/>
      <scheme val="major"/>
    </font>
    <font>
      <sz val="12"/>
      <color indexed="81"/>
      <name val="Arial"/>
      <family val="2"/>
      <scheme val="minor"/>
    </font>
    <font>
      <b/>
      <sz val="18"/>
      <color theme="4"/>
      <name val="Batterson Sans Regular"/>
    </font>
    <font>
      <sz val="16"/>
      <name val="Batterson Sans Black"/>
      <family val="3"/>
    </font>
  </fonts>
  <fills count="3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66"/>
        <bgColor indexed="64"/>
      </patternFill>
    </fill>
    <fill>
      <patternFill patternType="solid">
        <fgColor theme="0"/>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9" tint="0.39994506668294322"/>
        <bgColor indexed="64"/>
      </patternFill>
    </fill>
    <fill>
      <patternFill patternType="solid">
        <fgColor theme="0" tint="-4.9989318521683403E-2"/>
        <bgColor indexed="64"/>
      </patternFill>
    </fill>
    <fill>
      <patternFill patternType="solid">
        <fgColor theme="7"/>
        <bgColor indexed="64"/>
      </patternFill>
    </fill>
    <fill>
      <patternFill patternType="solid">
        <fgColor theme="8"/>
        <bgColor indexed="64"/>
      </patternFill>
    </fill>
    <fill>
      <patternFill patternType="solid">
        <fgColor theme="9" tint="0.39997558519241921"/>
        <bgColor indexed="64"/>
      </patternFill>
    </fill>
    <fill>
      <patternFill patternType="solid">
        <fgColor theme="3"/>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double">
        <color auto="1"/>
      </bottom>
      <diagonal/>
    </border>
    <border>
      <left style="thin">
        <color indexed="64"/>
      </left>
      <right style="thin">
        <color indexed="64"/>
      </right>
      <top/>
      <bottom/>
      <diagonal/>
    </border>
    <border>
      <left/>
      <right/>
      <top style="thin">
        <color auto="1"/>
      </top>
      <bottom/>
      <diagonal/>
    </border>
    <border>
      <left/>
      <right/>
      <top style="thin">
        <color theme="7"/>
      </top>
      <bottom style="thin">
        <color theme="7"/>
      </bottom>
      <diagonal/>
    </border>
    <border>
      <left/>
      <right/>
      <top style="thin">
        <color indexed="64"/>
      </top>
      <bottom style="thin">
        <color indexed="64"/>
      </bottom>
      <diagonal/>
    </border>
    <border>
      <left/>
      <right/>
      <top style="thin">
        <color auto="1"/>
      </top>
      <bottom style="thin">
        <color auto="1"/>
      </bottom>
      <diagonal/>
    </border>
  </borders>
  <cellStyleXfs count="1790">
    <xf numFmtId="0" fontId="0" fillId="0" borderId="0"/>
    <xf numFmtId="43" fontId="8" fillId="0" borderId="0" applyFont="0" applyFill="0" applyBorder="0" applyAlignment="0" applyProtection="0"/>
    <xf numFmtId="0" fontId="17" fillId="2"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5"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8" borderId="0" applyNumberFormat="0" applyBorder="0" applyAlignment="0" applyProtection="0"/>
    <xf numFmtId="0" fontId="17" fillId="11" borderId="0" applyNumberFormat="0" applyBorder="0" applyAlignment="0" applyProtection="0"/>
    <xf numFmtId="0" fontId="18" fillId="12"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9" borderId="0" applyNumberFormat="0" applyBorder="0" applyAlignment="0" applyProtection="0"/>
    <xf numFmtId="0" fontId="19" fillId="3" borderId="0" applyNumberFormat="0" applyBorder="0" applyAlignment="0" applyProtection="0"/>
    <xf numFmtId="0" fontId="20" fillId="20" borderId="3" applyNumberFormat="0" applyAlignment="0" applyProtection="0"/>
    <xf numFmtId="0" fontId="21" fillId="21" borderId="4"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8" fillId="0" borderId="0" applyFont="0" applyFill="0" applyBorder="0" applyAlignment="0" applyProtection="0"/>
    <xf numFmtId="43" fontId="10" fillId="0" borderId="0" applyFont="0" applyFill="0" applyBorder="0" applyAlignment="0" applyProtection="0"/>
    <xf numFmtId="44" fontId="22"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2"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5" fontId="10" fillId="0" borderId="0" applyFont="0" applyFill="0" applyBorder="0" applyAlignment="0" applyProtection="0"/>
    <xf numFmtId="0" fontId="23" fillId="0" borderId="0" applyNumberFormat="0" applyFill="0" applyBorder="0" applyAlignment="0" applyProtection="0"/>
    <xf numFmtId="0" fontId="24" fillId="0" borderId="5"/>
    <xf numFmtId="0" fontId="24" fillId="0" borderId="6">
      <alignment horizontal="center" wrapText="1"/>
    </xf>
    <xf numFmtId="0" fontId="25" fillId="4" borderId="0" applyNumberFormat="0" applyBorder="0" applyAlignment="0" applyProtection="0"/>
    <xf numFmtId="0" fontId="26" fillId="0" borderId="7" applyNumberFormat="0" applyFill="0" applyAlignment="0" applyProtection="0"/>
    <xf numFmtId="0" fontId="27" fillId="0" borderId="8" applyNumberFormat="0" applyFill="0" applyAlignment="0" applyProtection="0"/>
    <xf numFmtId="0" fontId="28" fillId="0" borderId="9" applyNumberFormat="0" applyFill="0" applyAlignment="0" applyProtection="0"/>
    <xf numFmtId="0" fontId="28" fillId="0" borderId="0" applyNumberFormat="0" applyFill="0" applyBorder="0" applyAlignment="0" applyProtection="0"/>
    <xf numFmtId="0" fontId="29"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35" fillId="7" borderId="3" applyNumberFormat="0" applyAlignment="0" applyProtection="0"/>
    <xf numFmtId="0" fontId="36" fillId="0" borderId="10" applyNumberFormat="0" applyFill="0" applyAlignment="0" applyProtection="0"/>
    <xf numFmtId="0" fontId="37" fillId="22" borderId="0" applyNumberFormat="0" applyBorder="0" applyAlignment="0" applyProtection="0"/>
    <xf numFmtId="0" fontId="1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2" fillId="0" borderId="0"/>
    <xf numFmtId="0" fontId="10" fillId="0" borderId="0"/>
    <xf numFmtId="0" fontId="7" fillId="0" borderId="0"/>
    <xf numFmtId="0" fontId="7" fillId="0" borderId="0"/>
    <xf numFmtId="0" fontId="7" fillId="0" borderId="0"/>
    <xf numFmtId="0" fontId="7" fillId="0" borderId="0"/>
    <xf numFmtId="0" fontId="7" fillId="0" borderId="0"/>
    <xf numFmtId="0" fontId="22" fillId="0" borderId="0"/>
    <xf numFmtId="0" fontId="3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9" fillId="0" borderId="0"/>
    <xf numFmtId="0" fontId="12" fillId="0" borderId="0"/>
    <xf numFmtId="0" fontId="1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xf numFmtId="0" fontId="39" fillId="0" borderId="0"/>
    <xf numFmtId="0" fontId="12" fillId="0" borderId="0"/>
    <xf numFmtId="0" fontId="10" fillId="23" borderId="11" applyNumberFormat="0" applyFont="0" applyAlignment="0" applyProtection="0"/>
    <xf numFmtId="0" fontId="40" fillId="23" borderId="11" applyNumberFormat="0" applyFont="0" applyAlignment="0" applyProtection="0"/>
    <xf numFmtId="0" fontId="41" fillId="20" borderId="12" applyNumberFormat="0" applyAlignment="0" applyProtection="0"/>
    <xf numFmtId="9" fontId="10" fillId="0" borderId="0" applyFont="0" applyFill="0" applyBorder="0" applyAlignment="0" applyProtection="0"/>
    <xf numFmtId="0" fontId="10" fillId="0" borderId="0"/>
    <xf numFmtId="0" fontId="42" fillId="0" borderId="0" applyNumberFormat="0" applyFill="0" applyBorder="0" applyAlignment="0" applyProtection="0"/>
    <xf numFmtId="0" fontId="43" fillId="0" borderId="13" applyNumberFormat="0" applyFill="0" applyAlignment="0" applyProtection="0"/>
    <xf numFmtId="0" fontId="44" fillId="0" borderId="0" applyNumberFormat="0" applyFill="0" applyBorder="0" applyAlignment="0" applyProtection="0"/>
    <xf numFmtId="0" fontId="8" fillId="23" borderId="11" applyNumberFormat="0" applyFont="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30"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0" fontId="10" fillId="0" borderId="0"/>
    <xf numFmtId="0" fontId="5" fillId="0" borderId="0"/>
    <xf numFmtId="0" fontId="5" fillId="0" borderId="0"/>
    <xf numFmtId="0" fontId="5" fillId="0" borderId="0"/>
    <xf numFmtId="43" fontId="8" fillId="0" borderId="0" applyFont="0" applyFill="0" applyBorder="0" applyAlignment="0" applyProtection="0"/>
    <xf numFmtId="0" fontId="5" fillId="0" borderId="0"/>
    <xf numFmtId="0" fontId="5" fillId="0" borderId="0"/>
    <xf numFmtId="0" fontId="5" fillId="0" borderId="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30" fillId="0" borderId="0" applyNumberFormat="0" applyFill="0" applyBorder="0" applyAlignment="0" applyProtection="0">
      <alignment vertical="top"/>
      <protection locked="0"/>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0" fillId="23" borderId="11" applyNumberFormat="0" applyFont="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10" fillId="0" borderId="0" applyFont="0" applyFill="0" applyBorder="0" applyAlignment="0" applyProtection="0"/>
    <xf numFmtId="0" fontId="4" fillId="0" borderId="0"/>
    <xf numFmtId="0" fontId="4" fillId="0" borderId="0"/>
    <xf numFmtId="0" fontId="4"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46" fillId="0" borderId="0" applyFont="0" applyFill="0" applyBorder="0" applyAlignment="0" applyProtection="0"/>
    <xf numFmtId="9" fontId="46" fillId="0" borderId="0" applyFont="0" applyFill="0" applyBorder="0" applyAlignment="0" applyProtection="0"/>
  </cellStyleXfs>
  <cellXfs count="274">
    <xf numFmtId="0" fontId="0" fillId="0" borderId="0" xfId="0"/>
    <xf numFmtId="0" fontId="14" fillId="0" borderId="0" xfId="0" applyFont="1"/>
    <xf numFmtId="166" fontId="0" fillId="0" borderId="0" xfId="0" applyNumberFormat="1"/>
    <xf numFmtId="164" fontId="13" fillId="0" borderId="1" xfId="1" applyNumberFormat="1" applyFont="1" applyFill="1" applyBorder="1" applyAlignment="1">
      <alignment wrapText="1"/>
    </xf>
    <xf numFmtId="0" fontId="9" fillId="0" borderId="0" xfId="0" applyFont="1" applyAlignment="1">
      <alignment horizontal="center" vertical="center" wrapText="1"/>
    </xf>
    <xf numFmtId="0" fontId="0" fillId="0" borderId="0" xfId="0" applyAlignment="1">
      <alignment horizontal="center" wrapText="1"/>
    </xf>
    <xf numFmtId="0" fontId="0" fillId="0" borderId="0" xfId="0" quotePrefix="1" applyAlignment="1">
      <alignment horizontal="center" wrapText="1"/>
    </xf>
    <xf numFmtId="164" fontId="8" fillId="0" borderId="0" xfId="1" applyNumberFormat="1" applyAlignment="1">
      <alignment horizontal="center" wrapText="1"/>
    </xf>
    <xf numFmtId="3" fontId="0" fillId="0" borderId="0" xfId="0" applyNumberFormat="1" applyAlignment="1">
      <alignment horizontal="center" wrapText="1"/>
    </xf>
    <xf numFmtId="3" fontId="12" fillId="0" borderId="1" xfId="0" applyNumberFormat="1" applyFont="1" applyBorder="1" applyAlignment="1">
      <alignment wrapText="1"/>
    </xf>
    <xf numFmtId="3" fontId="13" fillId="0" borderId="1" xfId="0" applyNumberFormat="1" applyFont="1" applyBorder="1" applyAlignment="1">
      <alignment wrapText="1"/>
    </xf>
    <xf numFmtId="0" fontId="14" fillId="0" borderId="0" xfId="0" applyFont="1" applyAlignment="1">
      <alignment wrapText="1"/>
    </xf>
    <xf numFmtId="0" fontId="15" fillId="0" borderId="0" xfId="0" applyFont="1" applyAlignment="1">
      <alignment wrapText="1"/>
    </xf>
    <xf numFmtId="0" fontId="0" fillId="0" borderId="1" xfId="0" applyBorder="1" applyAlignment="1">
      <alignment horizontal="center" wrapText="1"/>
    </xf>
    <xf numFmtId="49" fontId="0" fillId="0" borderId="1" xfId="0" applyNumberFormat="1" applyBorder="1" applyAlignment="1">
      <alignment horizontal="center" wrapText="1"/>
    </xf>
    <xf numFmtId="164" fontId="8" fillId="0" borderId="1" xfId="1" applyNumberFormat="1" applyFill="1" applyBorder="1" applyAlignment="1">
      <alignment wrapText="1"/>
    </xf>
    <xf numFmtId="0" fontId="11" fillId="0" borderId="1" xfId="0" applyFont="1" applyBorder="1" applyAlignment="1">
      <alignment horizontal="center" wrapText="1"/>
    </xf>
    <xf numFmtId="164" fontId="12" fillId="0" borderId="1" xfId="1" applyNumberFormat="1" applyFont="1" applyFill="1" applyBorder="1" applyAlignment="1">
      <alignment wrapText="1"/>
    </xf>
    <xf numFmtId="9" fontId="0" fillId="0" borderId="1" xfId="0" applyNumberFormat="1" applyBorder="1" applyAlignment="1">
      <alignment horizontal="center" wrapText="1"/>
    </xf>
    <xf numFmtId="168" fontId="14" fillId="0" borderId="0" xfId="0" applyNumberFormat="1" applyFont="1" applyAlignment="1">
      <alignment horizontal="center"/>
    </xf>
    <xf numFmtId="166" fontId="0" fillId="0" borderId="0" xfId="0" applyNumberFormat="1" applyAlignment="1">
      <alignment horizontal="center"/>
    </xf>
    <xf numFmtId="166" fontId="0" fillId="0" borderId="0" xfId="0" applyNumberFormat="1" applyAlignment="1">
      <alignment horizontal="center" vertical="center"/>
    </xf>
    <xf numFmtId="166" fontId="0" fillId="24" borderId="1" xfId="0" applyNumberFormat="1" applyFill="1" applyBorder="1" applyAlignment="1">
      <alignment horizontal="center"/>
    </xf>
    <xf numFmtId="0" fontId="14" fillId="0" borderId="0" xfId="0" applyFont="1" applyAlignment="1">
      <alignment horizontal="center"/>
    </xf>
    <xf numFmtId="8" fontId="0" fillId="0" borderId="0" xfId="0" applyNumberFormat="1"/>
    <xf numFmtId="166" fontId="0" fillId="0" borderId="0" xfId="0" applyNumberFormat="1" applyAlignment="1">
      <alignment vertical="center"/>
    </xf>
    <xf numFmtId="168" fontId="14" fillId="0" borderId="18" xfId="0" applyNumberFormat="1" applyFont="1" applyBorder="1" applyAlignment="1">
      <alignment horizontal="center"/>
    </xf>
    <xf numFmtId="8" fontId="0" fillId="0" borderId="0" xfId="0" applyNumberFormat="1" applyAlignment="1">
      <alignment horizontal="center"/>
    </xf>
    <xf numFmtId="0" fontId="8" fillId="0" borderId="0" xfId="0" applyFont="1"/>
    <xf numFmtId="0" fontId="49" fillId="25" borderId="0" xfId="0" applyFont="1" applyFill="1"/>
    <xf numFmtId="0" fontId="51" fillId="25" borderId="0" xfId="0" applyFont="1" applyFill="1"/>
    <xf numFmtId="0" fontId="48" fillId="25" borderId="0" xfId="0" applyFont="1" applyFill="1"/>
    <xf numFmtId="0" fontId="47" fillId="25" borderId="0" xfId="0" applyFont="1" applyFill="1"/>
    <xf numFmtId="166" fontId="49" fillId="25" borderId="0" xfId="1788" applyNumberFormat="1" applyFont="1" applyFill="1" applyBorder="1"/>
    <xf numFmtId="0" fontId="56" fillId="25" borderId="0" xfId="0" applyFont="1" applyFill="1"/>
    <xf numFmtId="0" fontId="52" fillId="25" borderId="0" xfId="0" applyFont="1" applyFill="1"/>
    <xf numFmtId="166" fontId="49" fillId="25" borderId="0" xfId="1788" applyNumberFormat="1" applyFont="1" applyFill="1"/>
    <xf numFmtId="0" fontId="54" fillId="25" borderId="0" xfId="0" applyFont="1" applyFill="1"/>
    <xf numFmtId="0" fontId="53" fillId="25" borderId="0" xfId="0" applyFont="1" applyFill="1"/>
    <xf numFmtId="166" fontId="54" fillId="25" borderId="0" xfId="1788" applyNumberFormat="1" applyFont="1" applyFill="1"/>
    <xf numFmtId="166" fontId="47" fillId="25" borderId="0" xfId="1788" applyNumberFormat="1" applyFont="1" applyFill="1"/>
    <xf numFmtId="0" fontId="49" fillId="25" borderId="0" xfId="0" applyFont="1" applyFill="1" applyAlignment="1">
      <alignment horizontal="left"/>
    </xf>
    <xf numFmtId="0" fontId="54" fillId="25" borderId="0" xfId="0" applyFont="1" applyFill="1" applyAlignment="1">
      <alignment horizontal="right"/>
    </xf>
    <xf numFmtId="166" fontId="49" fillId="25" borderId="0" xfId="0" applyNumberFormat="1" applyFont="1" applyFill="1"/>
    <xf numFmtId="0" fontId="58" fillId="25" borderId="0" xfId="0" applyFont="1" applyFill="1"/>
    <xf numFmtId="0" fontId="57" fillId="25" borderId="0" xfId="0" applyFont="1" applyFill="1"/>
    <xf numFmtId="0" fontId="60" fillId="0" borderId="0" xfId="0" applyFont="1" applyAlignment="1">
      <alignment vertical="center"/>
    </xf>
    <xf numFmtId="0" fontId="60" fillId="0" borderId="0" xfId="0" applyFont="1" applyAlignment="1">
      <alignment horizontal="left" vertical="center" indent="8"/>
    </xf>
    <xf numFmtId="0" fontId="8" fillId="0" borderId="0" xfId="0" applyFont="1" applyAlignment="1">
      <alignment horizontal="left"/>
    </xf>
    <xf numFmtId="0" fontId="8" fillId="0" borderId="0" xfId="0" applyFont="1" applyAlignment="1">
      <alignment horizontal="center" vertical="center" wrapText="1"/>
    </xf>
    <xf numFmtId="3" fontId="8" fillId="0" borderId="0" xfId="0" applyNumberFormat="1" applyFont="1" applyAlignment="1">
      <alignment horizontal="center" wrapText="1"/>
    </xf>
    <xf numFmtId="0" fontId="8" fillId="0" borderId="1" xfId="0" applyFont="1" applyBorder="1" applyAlignment="1">
      <alignment horizontal="left" vertical="top" wrapText="1"/>
    </xf>
    <xf numFmtId="0" fontId="8" fillId="0" borderId="1" xfId="0" applyFont="1" applyBorder="1" applyAlignment="1">
      <alignment horizontal="center" vertical="top" wrapText="1"/>
    </xf>
    <xf numFmtId="167" fontId="8" fillId="0" borderId="1" xfId="0" applyNumberFormat="1" applyFont="1" applyBorder="1" applyAlignment="1">
      <alignment horizontal="left" vertical="top" wrapText="1"/>
    </xf>
    <xf numFmtId="3" fontId="8" fillId="0" borderId="1" xfId="0" applyNumberFormat="1" applyFont="1" applyBorder="1" applyAlignment="1">
      <alignment horizontal="center" vertical="top" wrapText="1"/>
    </xf>
    <xf numFmtId="0" fontId="8" fillId="0" borderId="1" xfId="0" applyFont="1" applyBorder="1" applyAlignment="1">
      <alignment horizontal="center" wrapText="1"/>
    </xf>
    <xf numFmtId="0" fontId="47" fillId="0" borderId="0" xfId="0" applyFont="1"/>
    <xf numFmtId="0" fontId="49" fillId="0" borderId="0" xfId="0" applyFont="1"/>
    <xf numFmtId="0" fontId="55" fillId="25" borderId="0" xfId="0" applyFont="1" applyFill="1" applyAlignment="1">
      <alignment horizontal="center"/>
    </xf>
    <xf numFmtId="166" fontId="67" fillId="25" borderId="0" xfId="0" applyNumberFormat="1" applyFont="1" applyFill="1"/>
    <xf numFmtId="166" fontId="68" fillId="25" borderId="0" xfId="0" applyNumberFormat="1" applyFont="1" applyFill="1"/>
    <xf numFmtId="166" fontId="59" fillId="25" borderId="0" xfId="1788" applyNumberFormat="1" applyFont="1" applyFill="1" applyBorder="1" applyProtection="1">
      <protection locked="0"/>
    </xf>
    <xf numFmtId="9" fontId="53" fillId="25" borderId="0" xfId="1789" applyFont="1" applyFill="1" applyAlignment="1"/>
    <xf numFmtId="0" fontId="69" fillId="25" borderId="0" xfId="0" applyFont="1" applyFill="1" applyAlignment="1">
      <alignment horizontal="left"/>
    </xf>
    <xf numFmtId="166" fontId="52" fillId="25" borderId="0" xfId="0" applyNumberFormat="1" applyFont="1" applyFill="1"/>
    <xf numFmtId="166" fontId="56" fillId="25" borderId="0" xfId="0" applyNumberFormat="1" applyFont="1" applyFill="1"/>
    <xf numFmtId="166" fontId="59" fillId="0" borderId="0" xfId="0" applyNumberFormat="1" applyFont="1" applyAlignment="1" applyProtection="1">
      <alignment horizontal="right" vertical="center"/>
      <protection locked="0"/>
    </xf>
    <xf numFmtId="0" fontId="48" fillId="0" borderId="0" xfId="0" applyFont="1"/>
    <xf numFmtId="0" fontId="50" fillId="0" borderId="0" xfId="0" applyFont="1"/>
    <xf numFmtId="166" fontId="52" fillId="0" borderId="0" xfId="0" applyNumberFormat="1" applyFont="1"/>
    <xf numFmtId="166" fontId="56" fillId="0" borderId="0" xfId="0" applyNumberFormat="1" applyFont="1"/>
    <xf numFmtId="0" fontId="56" fillId="0" borderId="0" xfId="0" applyFont="1"/>
    <xf numFmtId="166" fontId="64" fillId="0" borderId="0" xfId="0" applyNumberFormat="1" applyFont="1" applyAlignment="1" applyProtection="1">
      <alignment horizontal="right" vertical="center"/>
      <protection locked="0"/>
    </xf>
    <xf numFmtId="166" fontId="59" fillId="0" borderId="23" xfId="0" applyNumberFormat="1" applyFont="1" applyBorder="1" applyAlignment="1" applyProtection="1">
      <alignment horizontal="right" vertical="center"/>
      <protection locked="0"/>
    </xf>
    <xf numFmtId="9" fontId="56" fillId="0" borderId="0" xfId="0" applyNumberFormat="1" applyFont="1" applyAlignment="1">
      <alignment vertical="center"/>
    </xf>
    <xf numFmtId="9" fontId="56" fillId="26" borderId="0" xfId="0" applyNumberFormat="1" applyFont="1" applyFill="1" applyAlignment="1">
      <alignment vertical="center"/>
    </xf>
    <xf numFmtId="0" fontId="56" fillId="25" borderId="0" xfId="0" applyFont="1" applyFill="1" applyAlignment="1">
      <alignment vertical="center"/>
    </xf>
    <xf numFmtId="0" fontId="56" fillId="0" borderId="0" xfId="0" applyFont="1" applyAlignment="1">
      <alignment vertical="center"/>
    </xf>
    <xf numFmtId="0" fontId="58" fillId="25" borderId="0" xfId="0" applyFont="1" applyFill="1" applyAlignment="1">
      <alignment vertical="center"/>
    </xf>
    <xf numFmtId="0" fontId="52" fillId="26" borderId="0" xfId="0" applyFont="1" applyFill="1" applyAlignment="1">
      <alignment vertical="center"/>
    </xf>
    <xf numFmtId="0" fontId="56" fillId="26" borderId="0" xfId="0" applyFont="1" applyFill="1" applyAlignment="1">
      <alignment vertical="center"/>
    </xf>
    <xf numFmtId="166" fontId="52" fillId="26" borderId="0" xfId="1788" applyNumberFormat="1" applyFont="1" applyFill="1" applyBorder="1" applyAlignment="1">
      <alignment vertical="center"/>
    </xf>
    <xf numFmtId="0" fontId="54" fillId="0" borderId="0" xfId="0" applyFont="1" applyAlignment="1">
      <alignment vertical="center"/>
    </xf>
    <xf numFmtId="0" fontId="76" fillId="0" borderId="0" xfId="0" applyFont="1" applyAlignment="1">
      <alignment vertical="center"/>
    </xf>
    <xf numFmtId="0" fontId="52" fillId="25" borderId="0" xfId="0" applyFont="1" applyFill="1" applyAlignment="1">
      <alignment horizontal="center" vertical="center" wrapText="1"/>
    </xf>
    <xf numFmtId="0" fontId="52" fillId="27" borderId="0" xfId="0" applyFont="1" applyFill="1" applyAlignment="1">
      <alignment horizontal="center" vertical="center" wrapText="1"/>
    </xf>
    <xf numFmtId="0" fontId="54" fillId="27" borderId="0" xfId="0" applyFont="1" applyFill="1" applyAlignment="1">
      <alignment vertical="center"/>
    </xf>
    <xf numFmtId="0" fontId="49" fillId="27" borderId="0" xfId="0" applyFont="1" applyFill="1"/>
    <xf numFmtId="0" fontId="56" fillId="27" borderId="0" xfId="0" applyFont="1" applyFill="1" applyAlignment="1">
      <alignment vertical="center"/>
    </xf>
    <xf numFmtId="0" fontId="56" fillId="27" borderId="0" xfId="0" applyFont="1" applyFill="1"/>
    <xf numFmtId="166" fontId="59" fillId="27" borderId="0" xfId="1788" applyNumberFormat="1" applyFont="1" applyFill="1" applyBorder="1" applyProtection="1">
      <protection locked="0"/>
    </xf>
    <xf numFmtId="0" fontId="53" fillId="29" borderId="0" xfId="0" applyFont="1" applyFill="1" applyAlignment="1">
      <alignment vertical="center"/>
    </xf>
    <xf numFmtId="0" fontId="54" fillId="29" borderId="0" xfId="0" applyFont="1" applyFill="1" applyAlignment="1">
      <alignment vertical="center"/>
    </xf>
    <xf numFmtId="0" fontId="64" fillId="29" borderId="0" xfId="0" applyFont="1" applyFill="1" applyAlignment="1" applyProtection="1">
      <alignment horizontal="right" vertical="center"/>
      <protection locked="0"/>
    </xf>
    <xf numFmtId="166" fontId="52" fillId="26" borderId="0" xfId="1788" applyNumberFormat="1" applyFont="1" applyFill="1" applyAlignment="1" applyProtection="1">
      <alignment vertical="center"/>
    </xf>
    <xf numFmtId="166" fontId="52" fillId="28" borderId="0" xfId="1788" applyNumberFormat="1" applyFont="1" applyFill="1" applyAlignment="1" applyProtection="1">
      <alignment vertical="center"/>
      <protection hidden="1"/>
    </xf>
    <xf numFmtId="166" fontId="73" fillId="25" borderId="0" xfId="1788" applyNumberFormat="1" applyFont="1" applyFill="1" applyBorder="1" applyAlignment="1" applyProtection="1">
      <protection locked="0"/>
    </xf>
    <xf numFmtId="166" fontId="73" fillId="27" borderId="0" xfId="1788" applyNumberFormat="1" applyFont="1" applyFill="1" applyBorder="1" applyAlignment="1" applyProtection="1">
      <protection locked="0"/>
    </xf>
    <xf numFmtId="166" fontId="56" fillId="25" borderId="0" xfId="1788" applyNumberFormat="1" applyFont="1" applyFill="1" applyBorder="1" applyAlignment="1"/>
    <xf numFmtId="0" fontId="77" fillId="0" borderId="0" xfId="0" applyFont="1" applyAlignment="1">
      <alignment horizontal="left"/>
    </xf>
    <xf numFmtId="0" fontId="78" fillId="25" borderId="0" xfId="0" applyFont="1" applyFill="1" applyAlignment="1">
      <alignment vertical="center"/>
    </xf>
    <xf numFmtId="0" fontId="56" fillId="25" borderId="0" xfId="0" applyFont="1" applyFill="1" applyAlignment="1">
      <alignment horizontal="left" vertical="center"/>
    </xf>
    <xf numFmtId="166" fontId="56" fillId="25" borderId="0" xfId="1788" applyNumberFormat="1" applyFont="1" applyFill="1" applyAlignment="1">
      <alignment vertical="center"/>
    </xf>
    <xf numFmtId="166" fontId="56" fillId="27" borderId="0" xfId="1788" applyNumberFormat="1" applyFont="1" applyFill="1" applyAlignment="1">
      <alignment vertical="center"/>
    </xf>
    <xf numFmtId="0" fontId="79" fillId="26" borderId="0" xfId="0" applyFont="1" applyFill="1" applyAlignment="1">
      <alignment vertical="center"/>
    </xf>
    <xf numFmtId="0" fontId="56" fillId="25" borderId="25" xfId="0" applyFont="1" applyFill="1" applyBorder="1" applyAlignment="1">
      <alignment vertical="center"/>
    </xf>
    <xf numFmtId="166" fontId="73" fillId="25" borderId="25" xfId="1788" applyNumberFormat="1" applyFont="1" applyFill="1" applyBorder="1" applyAlignment="1" applyProtection="1">
      <alignment vertical="center"/>
      <protection locked="0"/>
    </xf>
    <xf numFmtId="166" fontId="56" fillId="25" borderId="25" xfId="1788" applyNumberFormat="1" applyFont="1" applyFill="1" applyBorder="1" applyAlignment="1" applyProtection="1">
      <alignment vertical="center"/>
      <protection locked="0"/>
    </xf>
    <xf numFmtId="166" fontId="73" fillId="27" borderId="25" xfId="1788" applyNumberFormat="1" applyFont="1" applyFill="1" applyBorder="1" applyAlignment="1" applyProtection="1">
      <alignment vertical="center"/>
      <protection locked="0"/>
    </xf>
    <xf numFmtId="0" fontId="53" fillId="25" borderId="0" xfId="0" applyFont="1" applyFill="1" applyAlignment="1">
      <alignment horizontal="left"/>
    </xf>
    <xf numFmtId="0" fontId="56" fillId="25" borderId="26" xfId="0" applyFont="1" applyFill="1" applyBorder="1"/>
    <xf numFmtId="166" fontId="73" fillId="25" borderId="26" xfId="1788" applyNumberFormat="1" applyFont="1" applyFill="1" applyBorder="1" applyAlignment="1" applyProtection="1">
      <protection locked="0"/>
    </xf>
    <xf numFmtId="166" fontId="73" fillId="25" borderId="26" xfId="1788" applyNumberFormat="1" applyFont="1" applyFill="1" applyBorder="1" applyAlignment="1"/>
    <xf numFmtId="166" fontId="73" fillId="27" borderId="26" xfId="1788" applyNumberFormat="1" applyFont="1" applyFill="1" applyBorder="1" applyAlignment="1" applyProtection="1">
      <protection locked="0"/>
    </xf>
    <xf numFmtId="0" fontId="56" fillId="25" borderId="26" xfId="0" applyFont="1" applyFill="1" applyBorder="1" applyAlignment="1">
      <alignment vertical="center"/>
    </xf>
    <xf numFmtId="0" fontId="52" fillId="25" borderId="0" xfId="0" applyFont="1" applyFill="1" applyAlignment="1">
      <alignment vertical="center"/>
    </xf>
    <xf numFmtId="166" fontId="52" fillId="25" borderId="0" xfId="1788" applyNumberFormat="1" applyFont="1" applyFill="1" applyAlignment="1">
      <alignment vertical="center"/>
    </xf>
    <xf numFmtId="6" fontId="73" fillId="25" borderId="0" xfId="0" applyNumberFormat="1" applyFont="1" applyFill="1" applyAlignment="1" applyProtection="1">
      <alignment horizontal="right" vertical="center"/>
      <protection locked="0"/>
    </xf>
    <xf numFmtId="6" fontId="52" fillId="26" borderId="0" xfId="0" applyNumberFormat="1" applyFont="1" applyFill="1" applyAlignment="1">
      <alignment horizontal="right" vertical="center"/>
    </xf>
    <xf numFmtId="6" fontId="52" fillId="0" borderId="0" xfId="0" applyNumberFormat="1" applyFont="1" applyAlignment="1">
      <alignment horizontal="right" vertical="center"/>
    </xf>
    <xf numFmtId="0" fontId="73" fillId="25" borderId="0" xfId="0" applyFont="1" applyFill="1" applyAlignment="1" applyProtection="1">
      <alignment horizontal="right" vertical="center"/>
      <protection locked="0"/>
    </xf>
    <xf numFmtId="0" fontId="73" fillId="25" borderId="0" xfId="0" applyFont="1" applyFill="1" applyAlignment="1">
      <alignment horizontal="right" vertical="center"/>
    </xf>
    <xf numFmtId="0" fontId="81" fillId="26" borderId="0" xfId="0" applyFont="1" applyFill="1" applyAlignment="1">
      <alignment horizontal="right" vertical="center"/>
    </xf>
    <xf numFmtId="0" fontId="52" fillId="25" borderId="0" xfId="0" applyFont="1" applyFill="1" applyAlignment="1">
      <alignment horizontal="center" vertical="center"/>
    </xf>
    <xf numFmtId="0" fontId="73" fillId="25" borderId="0" xfId="0" applyFont="1" applyFill="1" applyAlignment="1" applyProtection="1">
      <alignment horizontal="right" vertical="center" indent="1"/>
      <protection locked="0"/>
    </xf>
    <xf numFmtId="6" fontId="52" fillId="26" borderId="0" xfId="0" applyNumberFormat="1" applyFont="1" applyFill="1" applyAlignment="1">
      <alignment horizontal="right" vertical="center" indent="1"/>
    </xf>
    <xf numFmtId="0" fontId="82" fillId="25" borderId="0" xfId="0" applyFont="1" applyFill="1" applyAlignment="1">
      <alignment horizontal="left"/>
    </xf>
    <xf numFmtId="166" fontId="73" fillId="25" borderId="0" xfId="0" applyNumberFormat="1" applyFont="1" applyFill="1" applyAlignment="1" applyProtection="1">
      <alignment vertical="center"/>
      <protection locked="0"/>
    </xf>
    <xf numFmtId="6" fontId="73" fillId="25" borderId="26" xfId="0" applyNumberFormat="1" applyFont="1" applyFill="1" applyBorder="1" applyAlignment="1" applyProtection="1">
      <alignment horizontal="right" vertical="center"/>
      <protection locked="0"/>
    </xf>
    <xf numFmtId="0" fontId="83" fillId="25" borderId="0" xfId="0" applyFont="1" applyFill="1" applyAlignment="1">
      <alignment horizontal="left" vertical="center"/>
    </xf>
    <xf numFmtId="0" fontId="73" fillId="25" borderId="26" xfId="0" applyFont="1" applyFill="1" applyBorder="1" applyAlignment="1" applyProtection="1">
      <alignment vertical="center"/>
      <protection locked="0"/>
    </xf>
    <xf numFmtId="0" fontId="74" fillId="25" borderId="0" xfId="0" applyFont="1" applyFill="1" applyAlignment="1">
      <alignment vertical="center"/>
    </xf>
    <xf numFmtId="9" fontId="56" fillId="25" borderId="0" xfId="0" applyNumberFormat="1" applyFont="1" applyFill="1" applyAlignment="1">
      <alignment vertical="center"/>
    </xf>
    <xf numFmtId="166" fontId="52" fillId="25" borderId="0" xfId="1788" applyNumberFormat="1" applyFont="1" applyFill="1" applyBorder="1" applyAlignment="1">
      <alignment vertical="center"/>
    </xf>
    <xf numFmtId="0" fontId="74" fillId="30" borderId="0" xfId="0" applyFont="1" applyFill="1"/>
    <xf numFmtId="0" fontId="85" fillId="30" borderId="0" xfId="0" applyFont="1" applyFill="1" applyAlignment="1">
      <alignment vertical="center"/>
    </xf>
    <xf numFmtId="0" fontId="84" fillId="30" borderId="0" xfId="0" applyFont="1" applyFill="1" applyAlignment="1">
      <alignment vertical="center"/>
    </xf>
    <xf numFmtId="0" fontId="74" fillId="25" borderId="0" xfId="0" applyFont="1" applyFill="1"/>
    <xf numFmtId="0" fontId="75" fillId="25" borderId="0" xfId="0" applyFont="1" applyFill="1" applyAlignment="1">
      <alignment horizontal="center" wrapText="1"/>
    </xf>
    <xf numFmtId="0" fontId="75" fillId="27" borderId="0" xfId="0" applyFont="1" applyFill="1" applyAlignment="1">
      <alignment horizontal="center" wrapText="1"/>
    </xf>
    <xf numFmtId="0" fontId="86" fillId="30" borderId="0" xfId="0" applyFont="1" applyFill="1" applyAlignment="1">
      <alignment vertical="center"/>
    </xf>
    <xf numFmtId="0" fontId="50" fillId="25" borderId="0" xfId="0" applyFont="1" applyFill="1"/>
    <xf numFmtId="166" fontId="52" fillId="25" borderId="0" xfId="1788" applyNumberFormat="1" applyFont="1" applyFill="1" applyAlignment="1" applyProtection="1">
      <alignment vertical="center"/>
    </xf>
    <xf numFmtId="166" fontId="52" fillId="25" borderId="0" xfId="1788" applyNumberFormat="1" applyFont="1" applyFill="1" applyAlignment="1" applyProtection="1">
      <alignment vertical="center"/>
      <protection hidden="1"/>
    </xf>
    <xf numFmtId="0" fontId="60" fillId="25" borderId="0" xfId="0" applyFont="1" applyFill="1" applyAlignment="1">
      <alignment vertical="center"/>
    </xf>
    <xf numFmtId="166" fontId="74" fillId="25" borderId="0" xfId="1788" applyNumberFormat="1" applyFont="1" applyFill="1" applyBorder="1" applyAlignment="1">
      <alignment vertical="center"/>
    </xf>
    <xf numFmtId="166" fontId="74" fillId="0" borderId="0" xfId="1788" applyNumberFormat="1" applyFont="1" applyFill="1" applyBorder="1" applyAlignment="1">
      <alignment vertical="center"/>
    </xf>
    <xf numFmtId="166" fontId="49" fillId="0" borderId="0" xfId="1788" applyNumberFormat="1" applyFont="1" applyFill="1"/>
    <xf numFmtId="166" fontId="54" fillId="0" borderId="0" xfId="1788" applyNumberFormat="1" applyFont="1" applyFill="1"/>
    <xf numFmtId="166" fontId="52" fillId="26" borderId="0" xfId="0" applyNumberFormat="1" applyFont="1" applyFill="1" applyAlignment="1">
      <alignment vertical="center"/>
    </xf>
    <xf numFmtId="0" fontId="49" fillId="25" borderId="0" xfId="0" applyFont="1" applyFill="1" applyAlignment="1">
      <alignment vertical="center"/>
    </xf>
    <xf numFmtId="169" fontId="74" fillId="25" borderId="0" xfId="0" applyNumberFormat="1" applyFont="1" applyFill="1" applyAlignment="1">
      <alignment vertical="center"/>
    </xf>
    <xf numFmtId="166" fontId="74" fillId="25" borderId="0" xfId="0" applyNumberFormat="1" applyFont="1" applyFill="1" applyAlignment="1">
      <alignment vertical="center"/>
    </xf>
    <xf numFmtId="0" fontId="74" fillId="31" borderId="0" xfId="0" applyFont="1" applyFill="1" applyAlignment="1">
      <alignment vertical="center"/>
    </xf>
    <xf numFmtId="166" fontId="49" fillId="0" borderId="0" xfId="0" applyNumberFormat="1" applyFont="1"/>
    <xf numFmtId="166" fontId="75" fillId="25" borderId="0" xfId="0" applyNumberFormat="1" applyFont="1" applyFill="1" applyAlignment="1">
      <alignment vertical="center"/>
    </xf>
    <xf numFmtId="166" fontId="75" fillId="28" borderId="0" xfId="0" applyNumberFormat="1" applyFont="1" applyFill="1" applyAlignment="1">
      <alignment horizontal="right" vertical="center" indent="1"/>
    </xf>
    <xf numFmtId="166" fontId="52" fillId="26" borderId="0" xfId="1788" applyNumberFormat="1" applyFont="1" applyFill="1" applyBorder="1" applyAlignment="1">
      <alignment horizontal="right" vertical="center" indent="1"/>
    </xf>
    <xf numFmtId="166" fontId="52" fillId="28" borderId="0" xfId="1788" applyNumberFormat="1" applyFont="1" applyFill="1" applyBorder="1" applyAlignment="1">
      <alignment horizontal="right" vertical="center" indent="1"/>
    </xf>
    <xf numFmtId="0" fontId="54" fillId="25" borderId="0" xfId="0" applyFont="1" applyFill="1" applyAlignment="1">
      <alignment vertical="center"/>
    </xf>
    <xf numFmtId="0" fontId="53" fillId="25" borderId="0" xfId="0" applyFont="1" applyFill="1" applyAlignment="1">
      <alignment horizontal="right" vertical="center"/>
    </xf>
    <xf numFmtId="166" fontId="53" fillId="0" borderId="0" xfId="0" applyNumberFormat="1" applyFont="1" applyAlignment="1">
      <alignment vertical="center"/>
    </xf>
    <xf numFmtId="0" fontId="53" fillId="26" borderId="0" xfId="0" applyFont="1" applyFill="1" applyAlignment="1">
      <alignment vertical="center"/>
    </xf>
    <xf numFmtId="0" fontId="54" fillId="26" borderId="0" xfId="0" applyFont="1" applyFill="1" applyAlignment="1">
      <alignment vertical="center"/>
    </xf>
    <xf numFmtId="166" fontId="88" fillId="26" borderId="0" xfId="0" applyNumberFormat="1" applyFont="1" applyFill="1" applyAlignment="1">
      <alignment horizontal="right" vertical="center"/>
    </xf>
    <xf numFmtId="166" fontId="89" fillId="26" borderId="0" xfId="0" applyNumberFormat="1" applyFont="1" applyFill="1" applyAlignment="1">
      <alignment horizontal="right" vertical="center"/>
    </xf>
    <xf numFmtId="166" fontId="88" fillId="32" borderId="0" xfId="0" applyNumberFormat="1" applyFont="1" applyFill="1" applyAlignment="1">
      <alignment horizontal="right" vertical="center"/>
    </xf>
    <xf numFmtId="0" fontId="87" fillId="30" borderId="0" xfId="0" applyFont="1" applyFill="1" applyAlignment="1">
      <alignment vertical="center"/>
    </xf>
    <xf numFmtId="166" fontId="56" fillId="25" borderId="0" xfId="0" applyNumberFormat="1" applyFont="1" applyFill="1" applyAlignment="1" applyProtection="1">
      <alignment horizontal="center" vertical="center"/>
      <protection locked="0"/>
    </xf>
    <xf numFmtId="166" fontId="73" fillId="25" borderId="0" xfId="0" applyNumberFormat="1" applyFont="1" applyFill="1" applyAlignment="1" applyProtection="1">
      <alignment horizontal="right" vertical="center"/>
      <protection locked="0"/>
    </xf>
    <xf numFmtId="166" fontId="52" fillId="26" borderId="0" xfId="0" applyNumberFormat="1" applyFont="1" applyFill="1" applyAlignment="1">
      <alignment horizontal="right" vertical="center"/>
    </xf>
    <xf numFmtId="166" fontId="52" fillId="26" borderId="0" xfId="0" applyNumberFormat="1" applyFont="1" applyFill="1" applyAlignment="1">
      <alignment horizontal="center" vertical="center"/>
    </xf>
    <xf numFmtId="166" fontId="73" fillId="27" borderId="0" xfId="0" applyNumberFormat="1" applyFont="1" applyFill="1" applyAlignment="1" applyProtection="1">
      <alignment horizontal="right" vertical="center"/>
      <protection locked="0"/>
    </xf>
    <xf numFmtId="166" fontId="73" fillId="27" borderId="0" xfId="0" applyNumberFormat="1" applyFont="1" applyFill="1" applyAlignment="1" applyProtection="1">
      <alignment vertical="center"/>
      <protection locked="0"/>
    </xf>
    <xf numFmtId="166" fontId="52" fillId="32" borderId="0" xfId="0" applyNumberFormat="1" applyFont="1" applyFill="1" applyAlignment="1">
      <alignment vertical="center"/>
    </xf>
    <xf numFmtId="166" fontId="56" fillId="25" borderId="26" xfId="0" applyNumberFormat="1" applyFont="1" applyFill="1" applyBorder="1" applyAlignment="1" applyProtection="1">
      <alignment horizontal="center" vertical="center"/>
      <protection locked="0"/>
    </xf>
    <xf numFmtId="0" fontId="56" fillId="25" borderId="24" xfId="0" applyFont="1" applyFill="1" applyBorder="1" applyAlignment="1">
      <alignment vertical="center"/>
    </xf>
    <xf numFmtId="166" fontId="73" fillId="25" borderId="24" xfId="1" applyNumberFormat="1" applyFont="1" applyFill="1" applyBorder="1" applyAlignment="1" applyProtection="1">
      <alignment horizontal="right" vertical="center"/>
      <protection locked="0"/>
    </xf>
    <xf numFmtId="166" fontId="56" fillId="25" borderId="24" xfId="0" applyNumberFormat="1" applyFont="1" applyFill="1" applyBorder="1" applyAlignment="1" applyProtection="1">
      <alignment horizontal="center" vertical="center"/>
      <protection locked="0"/>
    </xf>
    <xf numFmtId="166" fontId="73" fillId="27" borderId="24" xfId="1" applyNumberFormat="1" applyFont="1" applyFill="1" applyBorder="1" applyAlignment="1" applyProtection="1">
      <alignment horizontal="right" vertical="center"/>
      <protection locked="0"/>
    </xf>
    <xf numFmtId="166" fontId="73" fillId="25" borderId="26" xfId="0" applyNumberFormat="1" applyFont="1" applyFill="1" applyBorder="1" applyAlignment="1" applyProtection="1">
      <alignment horizontal="right" vertical="center"/>
      <protection locked="0"/>
    </xf>
    <xf numFmtId="166" fontId="73" fillId="27" borderId="26" xfId="0" applyNumberFormat="1" applyFont="1" applyFill="1" applyBorder="1" applyAlignment="1" applyProtection="1">
      <alignment horizontal="right" vertical="center"/>
      <protection locked="0"/>
    </xf>
    <xf numFmtId="0" fontId="90" fillId="25" borderId="0" xfId="0" applyFont="1" applyFill="1" applyAlignment="1">
      <alignment horizontal="left" vertical="top"/>
    </xf>
    <xf numFmtId="0" fontId="91" fillId="25" borderId="0" xfId="0" applyFont="1" applyFill="1" applyAlignment="1">
      <alignment vertical="top"/>
    </xf>
    <xf numFmtId="166" fontId="73" fillId="0" borderId="0" xfId="0" applyNumberFormat="1" applyFont="1" applyAlignment="1" applyProtection="1">
      <alignment vertical="center"/>
      <protection locked="0"/>
    </xf>
    <xf numFmtId="6" fontId="56" fillId="25" borderId="0" xfId="0" applyNumberFormat="1" applyFont="1" applyFill="1" applyAlignment="1">
      <alignment vertical="center"/>
    </xf>
    <xf numFmtId="0" fontId="52" fillId="0" borderId="0" xfId="0" applyFont="1" applyAlignment="1">
      <alignment horizontal="center" vertical="center"/>
    </xf>
    <xf numFmtId="0" fontId="95" fillId="27" borderId="0" xfId="0" applyFont="1" applyFill="1" applyAlignment="1">
      <alignment vertical="center"/>
    </xf>
    <xf numFmtId="6" fontId="56" fillId="0" borderId="0" xfId="0" applyNumberFormat="1" applyFont="1" applyBorder="1" applyAlignment="1">
      <alignment vertical="center"/>
    </xf>
    <xf numFmtId="166" fontId="56" fillId="25" borderId="0" xfId="0" applyNumberFormat="1" applyFont="1" applyFill="1" applyBorder="1" applyAlignment="1">
      <alignment vertical="center"/>
    </xf>
    <xf numFmtId="0" fontId="56" fillId="25" borderId="0" xfId="0" applyFont="1" applyFill="1" applyBorder="1" applyAlignment="1">
      <alignment vertical="center"/>
    </xf>
    <xf numFmtId="0" fontId="49" fillId="25" borderId="0" xfId="0" applyFont="1" applyFill="1" applyBorder="1"/>
    <xf numFmtId="166" fontId="73" fillId="25" borderId="0" xfId="1788" applyNumberFormat="1" applyFont="1" applyFill="1" applyBorder="1" applyAlignment="1" applyProtection="1">
      <alignment vertical="center"/>
      <protection locked="0"/>
    </xf>
    <xf numFmtId="166" fontId="56" fillId="25" borderId="0" xfId="1788" applyNumberFormat="1" applyFont="1" applyFill="1" applyBorder="1" applyAlignment="1" applyProtection="1">
      <alignment vertical="center"/>
      <protection locked="0"/>
    </xf>
    <xf numFmtId="166" fontId="73" fillId="27" borderId="0" xfId="1788" applyNumberFormat="1" applyFont="1" applyFill="1" applyBorder="1" applyAlignment="1" applyProtection="1">
      <alignment vertical="center"/>
      <protection locked="0"/>
    </xf>
    <xf numFmtId="0" fontId="56" fillId="0" borderId="0" xfId="0" applyFont="1" applyBorder="1" applyAlignment="1">
      <alignment vertical="center"/>
    </xf>
    <xf numFmtId="0" fontId="53" fillId="0" borderId="0" xfId="0" applyFont="1" applyBorder="1" applyAlignment="1">
      <alignment vertical="center"/>
    </xf>
    <xf numFmtId="0" fontId="54" fillId="25" borderId="0" xfId="0" applyFont="1" applyFill="1" applyBorder="1"/>
    <xf numFmtId="166" fontId="73" fillId="25" borderId="24" xfId="1788" applyNumberFormat="1" applyFont="1" applyFill="1" applyBorder="1" applyAlignment="1" applyProtection="1">
      <alignment vertical="center"/>
      <protection locked="0"/>
    </xf>
    <xf numFmtId="166" fontId="56" fillId="25" borderId="24" xfId="1788" applyNumberFormat="1" applyFont="1" applyFill="1" applyBorder="1" applyAlignment="1" applyProtection="1">
      <alignment vertical="center"/>
      <protection locked="0"/>
    </xf>
    <xf numFmtId="166" fontId="73" fillId="27" borderId="24" xfId="1788" applyNumberFormat="1" applyFont="1" applyFill="1" applyBorder="1" applyAlignment="1" applyProtection="1">
      <alignment vertical="center"/>
      <protection locked="0"/>
    </xf>
    <xf numFmtId="0" fontId="56" fillId="25" borderId="18" xfId="0" applyFont="1" applyFill="1" applyBorder="1" applyAlignment="1">
      <alignment vertical="center"/>
    </xf>
    <xf numFmtId="166" fontId="73" fillId="25" borderId="18" xfId="1788" applyNumberFormat="1" applyFont="1" applyFill="1" applyBorder="1" applyAlignment="1" applyProtection="1">
      <alignment vertical="center"/>
      <protection locked="0"/>
    </xf>
    <xf numFmtId="166" fontId="56" fillId="25" borderId="18" xfId="1788" applyNumberFormat="1" applyFont="1" applyFill="1" applyBorder="1" applyAlignment="1" applyProtection="1">
      <alignment vertical="center"/>
      <protection locked="0"/>
    </xf>
    <xf numFmtId="166" fontId="73" fillId="27" borderId="18" xfId="1788" applyNumberFormat="1" applyFont="1" applyFill="1" applyBorder="1" applyAlignment="1" applyProtection="1">
      <alignment vertical="center"/>
      <protection locked="0"/>
    </xf>
    <xf numFmtId="166" fontId="73" fillId="25" borderId="26" xfId="1788" applyNumberFormat="1" applyFont="1" applyFill="1" applyBorder="1" applyAlignment="1" applyProtection="1">
      <alignment vertical="center"/>
      <protection locked="0"/>
    </xf>
    <xf numFmtId="166" fontId="56" fillId="25" borderId="26" xfId="1788" applyNumberFormat="1" applyFont="1" applyFill="1" applyBorder="1" applyAlignment="1" applyProtection="1">
      <alignment vertical="center"/>
      <protection locked="0"/>
    </xf>
    <xf numFmtId="166" fontId="73" fillId="27" borderId="26" xfId="1788" applyNumberFormat="1" applyFont="1" applyFill="1" applyBorder="1" applyAlignment="1" applyProtection="1">
      <alignment vertical="center"/>
      <protection locked="0"/>
    </xf>
    <xf numFmtId="166" fontId="84" fillId="25" borderId="0" xfId="0" applyNumberFormat="1" applyFont="1" applyFill="1" applyAlignment="1">
      <alignment vertical="center"/>
    </xf>
    <xf numFmtId="0" fontId="68" fillId="25" borderId="0" xfId="0" applyFont="1" applyFill="1" applyAlignment="1">
      <alignment horizontal="left" vertical="center"/>
    </xf>
    <xf numFmtId="0" fontId="87" fillId="25" borderId="0" xfId="0" applyFont="1" applyFill="1" applyAlignment="1">
      <alignment horizontal="left"/>
    </xf>
    <xf numFmtId="0" fontId="87" fillId="25" borderId="0" xfId="0" applyFont="1" applyFill="1"/>
    <xf numFmtId="0" fontId="49" fillId="25" borderId="0" xfId="0" applyFont="1" applyFill="1"/>
    <xf numFmtId="0" fontId="96" fillId="25" borderId="0" xfId="0" applyFont="1" applyFill="1" applyAlignment="1">
      <alignment horizontal="left"/>
    </xf>
    <xf numFmtId="0" fontId="97" fillId="25" borderId="0" xfId="0" applyFont="1" applyFill="1" applyAlignment="1">
      <alignment horizontal="left"/>
    </xf>
    <xf numFmtId="9" fontId="98" fillId="25" borderId="0" xfId="1789" applyFont="1" applyFill="1" applyAlignment="1"/>
    <xf numFmtId="0" fontId="98" fillId="25" borderId="0" xfId="0" applyFont="1" applyFill="1"/>
    <xf numFmtId="166" fontId="99" fillId="25" borderId="26" xfId="1788" applyNumberFormat="1" applyFont="1" applyFill="1" applyBorder="1" applyAlignment="1" applyProtection="1">
      <alignment horizontal="left" vertical="center"/>
      <protection locked="0"/>
    </xf>
    <xf numFmtId="0" fontId="99" fillId="25" borderId="0" xfId="0" applyFont="1" applyFill="1"/>
    <xf numFmtId="9" fontId="56" fillId="0" borderId="0" xfId="0" applyNumberFormat="1" applyFont="1" applyAlignment="1" applyProtection="1">
      <alignment vertical="center"/>
      <protection locked="0"/>
    </xf>
    <xf numFmtId="0" fontId="54" fillId="0" borderId="1" xfId="0" applyFont="1" applyBorder="1" applyAlignment="1" applyProtection="1">
      <alignment vertical="center"/>
      <protection locked="0"/>
    </xf>
    <xf numFmtId="166" fontId="53" fillId="26" borderId="0" xfId="0" applyNumberFormat="1" applyFont="1" applyFill="1" applyAlignment="1" applyProtection="1">
      <alignment vertical="center"/>
      <protection locked="0"/>
    </xf>
    <xf numFmtId="166" fontId="54" fillId="26" borderId="0" xfId="0" applyNumberFormat="1" applyFont="1" applyFill="1" applyAlignment="1" applyProtection="1">
      <alignment vertical="center"/>
      <protection locked="0"/>
    </xf>
    <xf numFmtId="166" fontId="53" fillId="28" borderId="0" xfId="0" applyNumberFormat="1" applyFont="1" applyFill="1" applyAlignment="1" applyProtection="1">
      <alignment vertical="center"/>
      <protection locked="0"/>
    </xf>
    <xf numFmtId="0" fontId="52" fillId="27" borderId="0" xfId="0" applyFont="1" applyFill="1" applyAlignment="1">
      <alignment horizontal="center" vertical="center"/>
    </xf>
    <xf numFmtId="6" fontId="73" fillId="27" borderId="26" xfId="0" applyNumberFormat="1" applyFont="1" applyFill="1" applyBorder="1" applyAlignment="1" applyProtection="1">
      <alignment horizontal="right" vertical="center"/>
      <protection locked="0"/>
    </xf>
    <xf numFmtId="6" fontId="73" fillId="27" borderId="0" xfId="0" applyNumberFormat="1" applyFont="1" applyFill="1" applyAlignment="1" applyProtection="1">
      <alignment horizontal="right" vertical="center"/>
      <protection locked="0"/>
    </xf>
    <xf numFmtId="0" fontId="73" fillId="27" borderId="0" xfId="0" applyFont="1" applyFill="1" applyAlignment="1" applyProtection="1">
      <alignment horizontal="right" vertical="center" indent="1"/>
      <protection locked="0"/>
    </xf>
    <xf numFmtId="6" fontId="52" fillId="32" borderId="0" xfId="0" applyNumberFormat="1" applyFont="1" applyFill="1" applyAlignment="1">
      <alignment horizontal="right" vertical="center"/>
    </xf>
    <xf numFmtId="0" fontId="56" fillId="25" borderId="27" xfId="0" applyFont="1" applyFill="1" applyBorder="1" applyAlignment="1">
      <alignment vertical="center"/>
    </xf>
    <xf numFmtId="166" fontId="73" fillId="25" borderId="27" xfId="0" applyNumberFormat="1" applyFont="1" applyFill="1" applyBorder="1" applyAlignment="1" applyProtection="1">
      <alignment horizontal="right" vertical="center"/>
      <protection locked="0"/>
    </xf>
    <xf numFmtId="166" fontId="56" fillId="25" borderId="27" xfId="0" applyNumberFormat="1" applyFont="1" applyFill="1" applyBorder="1" applyAlignment="1" applyProtection="1">
      <alignment horizontal="center" vertical="center"/>
      <protection locked="0"/>
    </xf>
    <xf numFmtId="166" fontId="73" fillId="27" borderId="27" xfId="0" applyNumberFormat="1" applyFont="1" applyFill="1" applyBorder="1" applyAlignment="1" applyProtection="1">
      <alignment horizontal="right" vertical="center"/>
      <protection locked="0"/>
    </xf>
    <xf numFmtId="0" fontId="49" fillId="25" borderId="0" xfId="0" applyFont="1" applyFill="1"/>
    <xf numFmtId="0" fontId="105" fillId="25" borderId="0" xfId="0" applyFont="1" applyFill="1"/>
    <xf numFmtId="0" fontId="49" fillId="33" borderId="0" xfId="0" applyFont="1" applyFill="1"/>
    <xf numFmtId="0" fontId="49" fillId="29" borderId="0" xfId="0" applyFont="1" applyFill="1" applyProtection="1">
      <protection locked="0"/>
    </xf>
    <xf numFmtId="0" fontId="56" fillId="29" borderId="0" xfId="0" applyFont="1" applyFill="1" applyProtection="1">
      <protection locked="0"/>
    </xf>
    <xf numFmtId="0" fontId="56" fillId="25" borderId="25" xfId="0" applyFont="1" applyFill="1" applyBorder="1" applyAlignment="1" applyProtection="1">
      <alignment vertical="center"/>
      <protection locked="0"/>
    </xf>
    <xf numFmtId="8" fontId="0" fillId="0" borderId="1" xfId="0" applyNumberFormat="1" applyBorder="1" applyAlignment="1">
      <alignment horizontal="center"/>
    </xf>
    <xf numFmtId="8" fontId="0" fillId="0" borderId="14" xfId="0" applyNumberFormat="1" applyBorder="1" applyAlignment="1">
      <alignment horizontal="center"/>
    </xf>
    <xf numFmtId="8" fontId="0" fillId="0" borderId="1" xfId="0" applyNumberFormat="1" applyBorder="1" applyAlignment="1">
      <alignment horizontal="center" vertical="center"/>
    </xf>
    <xf numFmtId="8" fontId="0" fillId="0" borderId="22" xfId="0" applyNumberFormat="1" applyBorder="1" applyAlignment="1">
      <alignment horizontal="center"/>
    </xf>
    <xf numFmtId="0" fontId="0" fillId="0" borderId="22" xfId="0" applyBorder="1" applyAlignment="1">
      <alignment horizontal="center"/>
    </xf>
    <xf numFmtId="8" fontId="0" fillId="0" borderId="0" xfId="0" applyNumberFormat="1" applyAlignment="1">
      <alignment horizontal="center"/>
    </xf>
    <xf numFmtId="8" fontId="0" fillId="0" borderId="20" xfId="0" applyNumberFormat="1" applyBorder="1" applyAlignment="1">
      <alignment horizontal="center"/>
    </xf>
    <xf numFmtId="8" fontId="0" fillId="0" borderId="21" xfId="0" applyNumberFormat="1" applyBorder="1" applyAlignment="1">
      <alignment horizontal="center"/>
    </xf>
    <xf numFmtId="8" fontId="8" fillId="0" borderId="0" xfId="0" applyNumberFormat="1" applyFont="1" applyAlignment="1">
      <alignment horizontal="center"/>
    </xf>
    <xf numFmtId="0" fontId="14" fillId="0" borderId="0" xfId="0" applyFont="1" applyAlignment="1">
      <alignment horizontal="center"/>
    </xf>
    <xf numFmtId="8" fontId="0" fillId="0" borderId="18" xfId="0" applyNumberFormat="1" applyBorder="1" applyAlignment="1">
      <alignment horizontal="center"/>
    </xf>
    <xf numFmtId="166" fontId="0" fillId="24" borderId="1" xfId="0" applyNumberFormat="1" applyFill="1" applyBorder="1" applyAlignment="1">
      <alignment horizontal="center"/>
    </xf>
    <xf numFmtId="0" fontId="14" fillId="0" borderId="15" xfId="0" applyFont="1" applyBorder="1" applyAlignment="1">
      <alignment horizontal="center" vertical="center"/>
    </xf>
    <xf numFmtId="0" fontId="14" fillId="0" borderId="2" xfId="0" applyFont="1" applyBorder="1" applyAlignment="1">
      <alignment horizontal="center" vertical="center"/>
    </xf>
    <xf numFmtId="0" fontId="14" fillId="0" borderId="16" xfId="0" applyFont="1" applyBorder="1" applyAlignment="1">
      <alignment horizontal="center" vertical="center"/>
    </xf>
    <xf numFmtId="0" fontId="14" fillId="0" borderId="17" xfId="0" applyFont="1" applyBorder="1" applyAlignment="1">
      <alignment horizontal="center" vertical="center"/>
    </xf>
    <xf numFmtId="0" fontId="14" fillId="0" borderId="18" xfId="0" applyFont="1" applyBorder="1" applyAlignment="1">
      <alignment horizontal="center" vertical="center"/>
    </xf>
    <xf numFmtId="0" fontId="14" fillId="0" borderId="19" xfId="0" applyFont="1" applyBorder="1" applyAlignment="1">
      <alignment horizontal="center" vertical="center"/>
    </xf>
    <xf numFmtId="166" fontId="0" fillId="0" borderId="1" xfId="0" applyNumberFormat="1" applyBorder="1" applyAlignment="1">
      <alignment horizontal="center" vertical="center"/>
    </xf>
    <xf numFmtId="168" fontId="14" fillId="0" borderId="18" xfId="0" applyNumberFormat="1" applyFont="1" applyBorder="1" applyAlignment="1">
      <alignment horizontal="center"/>
    </xf>
    <xf numFmtId="166" fontId="0" fillId="0" borderId="14" xfId="0" applyNumberFormat="1" applyBorder="1" applyAlignment="1">
      <alignment horizontal="center"/>
    </xf>
    <xf numFmtId="168" fontId="14" fillId="0" borderId="0" xfId="0" applyNumberFormat="1" applyFont="1" applyAlignment="1">
      <alignment horizontal="center"/>
    </xf>
    <xf numFmtId="8" fontId="0" fillId="0" borderId="2" xfId="0" applyNumberFormat="1" applyBorder="1" applyAlignment="1">
      <alignment horizontal="center"/>
    </xf>
    <xf numFmtId="0" fontId="49" fillId="25" borderId="0" xfId="0" applyFont="1" applyFill="1" applyAlignment="1">
      <alignment horizontal="center"/>
    </xf>
    <xf numFmtId="0" fontId="53" fillId="25" borderId="0" xfId="0" applyFont="1" applyFill="1" applyAlignment="1">
      <alignment horizontal="left"/>
    </xf>
    <xf numFmtId="0" fontId="56" fillId="25" borderId="0" xfId="0" applyFont="1" applyFill="1" applyAlignment="1">
      <alignment horizontal="left" vertical="center"/>
    </xf>
    <xf numFmtId="0" fontId="85" fillId="31" borderId="0" xfId="0" applyFont="1" applyFill="1" applyAlignment="1">
      <alignment horizontal="left" vertical="center"/>
    </xf>
    <xf numFmtId="0" fontId="91" fillId="25" borderId="0" xfId="0" applyFont="1" applyFill="1"/>
    <xf numFmtId="0" fontId="55" fillId="25" borderId="0" xfId="0" applyFont="1" applyFill="1" applyAlignment="1">
      <alignment horizontal="center"/>
    </xf>
    <xf numFmtId="0" fontId="80" fillId="25" borderId="0" xfId="0" applyFont="1" applyFill="1" applyAlignment="1">
      <alignment horizontal="center" wrapText="1"/>
    </xf>
    <xf numFmtId="0" fontId="91" fillId="25" borderId="0" xfId="0" applyFont="1" applyFill="1" applyAlignment="1">
      <alignment horizontal="left" vertical="top"/>
    </xf>
    <xf numFmtId="0" fontId="90" fillId="25" borderId="0" xfId="0" applyFont="1" applyFill="1" applyAlignment="1">
      <alignment horizontal="left" vertical="top"/>
    </xf>
    <xf numFmtId="0" fontId="49" fillId="25" borderId="0" xfId="0" applyFont="1" applyFill="1"/>
    <xf numFmtId="0" fontId="45" fillId="0" borderId="0" xfId="0" applyFont="1" applyAlignment="1">
      <alignment horizontal="center" vertical="center" wrapText="1"/>
    </xf>
    <xf numFmtId="0" fontId="9" fillId="0" borderId="0" xfId="0" applyFont="1" applyAlignment="1">
      <alignment horizontal="center" vertical="center" wrapText="1"/>
    </xf>
  </cellXfs>
  <cellStyles count="1790">
    <cellStyle name="20% - Accent1 2" xfId="2" xr:uid="{00000000-0005-0000-0000-000000000000}"/>
    <cellStyle name="20% - Accent2 2" xfId="3" xr:uid="{00000000-0005-0000-0000-000001000000}"/>
    <cellStyle name="20% - Accent3 2" xfId="4" xr:uid="{00000000-0005-0000-0000-000002000000}"/>
    <cellStyle name="20% - Accent4 2" xfId="5" xr:uid="{00000000-0005-0000-0000-000003000000}"/>
    <cellStyle name="20% - Accent5 2" xfId="6" xr:uid="{00000000-0005-0000-0000-000004000000}"/>
    <cellStyle name="20% - Accent6 2" xfId="7" xr:uid="{00000000-0005-0000-0000-000005000000}"/>
    <cellStyle name="40% - Accent1 2" xfId="8" xr:uid="{00000000-0005-0000-0000-000006000000}"/>
    <cellStyle name="40% - Accent2 2" xfId="9" xr:uid="{00000000-0005-0000-0000-000007000000}"/>
    <cellStyle name="40% - Accent3 2" xfId="10" xr:uid="{00000000-0005-0000-0000-000008000000}"/>
    <cellStyle name="40% - Accent4 2" xfId="11" xr:uid="{00000000-0005-0000-0000-000009000000}"/>
    <cellStyle name="40% - Accent5 2" xfId="12" xr:uid="{00000000-0005-0000-0000-00000A000000}"/>
    <cellStyle name="40% - Accent6 2" xfId="13" xr:uid="{00000000-0005-0000-0000-00000B000000}"/>
    <cellStyle name="60% - Accent1 2" xfId="14" xr:uid="{00000000-0005-0000-0000-00000C000000}"/>
    <cellStyle name="60% - Accent2 2" xfId="15" xr:uid="{00000000-0005-0000-0000-00000D000000}"/>
    <cellStyle name="60% - Accent3 2" xfId="16" xr:uid="{00000000-0005-0000-0000-00000E000000}"/>
    <cellStyle name="60% - Accent4 2" xfId="17" xr:uid="{00000000-0005-0000-0000-00000F000000}"/>
    <cellStyle name="60% - Accent5 2" xfId="18" xr:uid="{00000000-0005-0000-0000-000010000000}"/>
    <cellStyle name="60% - Accent6 2" xfId="19" xr:uid="{00000000-0005-0000-0000-000011000000}"/>
    <cellStyle name="Accent1 2" xfId="20" xr:uid="{00000000-0005-0000-0000-000012000000}"/>
    <cellStyle name="Accent2 2" xfId="21" xr:uid="{00000000-0005-0000-0000-000013000000}"/>
    <cellStyle name="Accent3 2" xfId="22" xr:uid="{00000000-0005-0000-0000-000014000000}"/>
    <cellStyle name="Accent4 2" xfId="23" xr:uid="{00000000-0005-0000-0000-000015000000}"/>
    <cellStyle name="Accent5 2" xfId="24" xr:uid="{00000000-0005-0000-0000-000016000000}"/>
    <cellStyle name="Accent6 2" xfId="25" xr:uid="{00000000-0005-0000-0000-000017000000}"/>
    <cellStyle name="Bad 2" xfId="26" xr:uid="{00000000-0005-0000-0000-000018000000}"/>
    <cellStyle name="Calculation 2" xfId="27" xr:uid="{00000000-0005-0000-0000-000019000000}"/>
    <cellStyle name="Check Cell 2" xfId="28" xr:uid="{00000000-0005-0000-0000-00001A000000}"/>
    <cellStyle name="Comma" xfId="1" builtinId="3"/>
    <cellStyle name="Comma 2" xfId="29" xr:uid="{00000000-0005-0000-0000-00001C000000}"/>
    <cellStyle name="Comma 2 2" xfId="179" xr:uid="{00000000-0005-0000-0000-00001D000000}"/>
    <cellStyle name="Comma 2 3" xfId="180" xr:uid="{00000000-0005-0000-0000-00001E000000}"/>
    <cellStyle name="Comma 2 3 2" xfId="190" xr:uid="{00000000-0005-0000-0000-00001F000000}"/>
    <cellStyle name="Comma 2 3 2 2" xfId="300" xr:uid="{00000000-0005-0000-0000-000020000000}"/>
    <cellStyle name="Comma 3" xfId="30" xr:uid="{00000000-0005-0000-0000-000021000000}"/>
    <cellStyle name="Comma 3 2" xfId="31" xr:uid="{00000000-0005-0000-0000-000022000000}"/>
    <cellStyle name="Comma 3 2 2" xfId="181" xr:uid="{00000000-0005-0000-0000-000023000000}"/>
    <cellStyle name="Comma 3 3" xfId="32" xr:uid="{00000000-0005-0000-0000-000024000000}"/>
    <cellStyle name="Currency" xfId="1788" builtinId="4"/>
    <cellStyle name="Currency 2" xfId="33" xr:uid="{00000000-0005-0000-0000-000025000000}"/>
    <cellStyle name="Currency 2 2" xfId="34" xr:uid="{00000000-0005-0000-0000-000026000000}"/>
    <cellStyle name="Currency 2 2 10" xfId="940" xr:uid="{8B5E64DC-8077-47C2-B66E-950B1DDD1A5A}"/>
    <cellStyle name="Currency 2 2 2" xfId="35" xr:uid="{00000000-0005-0000-0000-000027000000}"/>
    <cellStyle name="Currency 2 2 2 2" xfId="36" xr:uid="{00000000-0005-0000-0000-000028000000}"/>
    <cellStyle name="Currency 2 2 2 2 2" xfId="131" xr:uid="{00000000-0005-0000-0000-000029000000}"/>
    <cellStyle name="Currency 2 2 2 2 2 2" xfId="249" xr:uid="{00000000-0005-0000-0000-00002A000000}"/>
    <cellStyle name="Currency 2 2 2 2 2 2 2" xfId="462" xr:uid="{00000000-0005-0000-0000-00002B000000}"/>
    <cellStyle name="Currency 2 2 2 2 2 2 2 2" xfId="886" xr:uid="{32CFB7DD-3310-45C2-93CF-D9659F436C4F}"/>
    <cellStyle name="Currency 2 2 2 2 2 2 2 2 2" xfId="1734" xr:uid="{F2501D1F-CB9C-4072-910F-1935D4A6BF9A}"/>
    <cellStyle name="Currency 2 2 2 2 2 2 2 3" xfId="1310" xr:uid="{04316500-CE49-400D-9679-0DE41E18222B}"/>
    <cellStyle name="Currency 2 2 2 2 2 2 3" xfId="674" xr:uid="{81B99202-85AB-48D8-A8FC-52879382C390}"/>
    <cellStyle name="Currency 2 2 2 2 2 2 3 2" xfId="1522" xr:uid="{40E760A8-869B-4B09-B3F5-C8EAEB91ECE0}"/>
    <cellStyle name="Currency 2 2 2 2 2 2 4" xfId="1098" xr:uid="{BC92856A-AAF7-4F53-BADE-1E38E60382DE}"/>
    <cellStyle name="Currency 2 2 2 2 2 3" xfId="356" xr:uid="{00000000-0005-0000-0000-00002C000000}"/>
    <cellStyle name="Currency 2 2 2 2 2 3 2" xfId="780" xr:uid="{8935B970-0FA7-4846-88F9-A40DA44E2121}"/>
    <cellStyle name="Currency 2 2 2 2 2 3 2 2" xfId="1628" xr:uid="{BB601896-0B7D-4366-BDDC-111B7785A092}"/>
    <cellStyle name="Currency 2 2 2 2 2 3 3" xfId="1204" xr:uid="{98A35D31-DCAC-4C28-861D-72D872E8129B}"/>
    <cellStyle name="Currency 2 2 2 2 2 4" xfId="568" xr:uid="{20B085DA-C4DD-45FE-8D76-E85231E6A69E}"/>
    <cellStyle name="Currency 2 2 2 2 2 4 2" xfId="1416" xr:uid="{478BB5EC-E734-4F27-8AA6-3AC9F7A4F1F2}"/>
    <cellStyle name="Currency 2 2 2 2 2 5" xfId="992" xr:uid="{E384046B-EE9A-42B7-9E55-08D1D19D7F26}"/>
    <cellStyle name="Currency 2 2 2 2 3" xfId="196" xr:uid="{00000000-0005-0000-0000-00002D000000}"/>
    <cellStyle name="Currency 2 2 2 2 3 2" xfId="412" xr:uid="{00000000-0005-0000-0000-00002E000000}"/>
    <cellStyle name="Currency 2 2 2 2 3 2 2" xfId="836" xr:uid="{019A3ADF-1A34-47B5-9272-9C10FE661399}"/>
    <cellStyle name="Currency 2 2 2 2 3 2 2 2" xfId="1684" xr:uid="{B42E4300-0D82-4A60-AE80-5A810065F6BB}"/>
    <cellStyle name="Currency 2 2 2 2 3 2 3" xfId="1260" xr:uid="{AD4068EC-EDDD-45CA-8B9A-C123F46E7337}"/>
    <cellStyle name="Currency 2 2 2 2 3 3" xfId="624" xr:uid="{BA307EB3-7A2C-409B-9E06-6CBBEE48048E}"/>
    <cellStyle name="Currency 2 2 2 2 3 3 2" xfId="1472" xr:uid="{C29C426E-8AAC-4A84-A126-42ABACB9598B}"/>
    <cellStyle name="Currency 2 2 2 2 3 4" xfId="1048" xr:uid="{F51D3780-9A67-4ED8-9647-43B07DB4C686}"/>
    <cellStyle name="Currency 2 2 2 2 4" xfId="306" xr:uid="{00000000-0005-0000-0000-00002F000000}"/>
    <cellStyle name="Currency 2 2 2 2 4 2" xfId="730" xr:uid="{A1CBDAEB-1553-4D17-AB5C-6AB0A649D4CC}"/>
    <cellStyle name="Currency 2 2 2 2 4 2 2" xfId="1578" xr:uid="{D551A7AB-DDA5-4738-9AD0-05CC8783F303}"/>
    <cellStyle name="Currency 2 2 2 2 4 3" xfId="1154" xr:uid="{B76CC938-8910-4693-B858-B5A1C17AF51A}"/>
    <cellStyle name="Currency 2 2 2 2 5" xfId="518" xr:uid="{AD0F04A0-0F39-47F1-835D-60DB7566E7F4}"/>
    <cellStyle name="Currency 2 2 2 2 5 2" xfId="1366" xr:uid="{E5617807-55C0-4A20-903D-E23A5C3B5A17}"/>
    <cellStyle name="Currency 2 2 2 2 6" xfId="942" xr:uid="{20AF13C0-A346-409F-8F89-E9465C591D0F}"/>
    <cellStyle name="Currency 2 2 2 3" xfId="130" xr:uid="{00000000-0005-0000-0000-000030000000}"/>
    <cellStyle name="Currency 2 2 2 3 2" xfId="248" xr:uid="{00000000-0005-0000-0000-000031000000}"/>
    <cellStyle name="Currency 2 2 2 3 2 2" xfId="461" xr:uid="{00000000-0005-0000-0000-000032000000}"/>
    <cellStyle name="Currency 2 2 2 3 2 2 2" xfId="885" xr:uid="{41B8A2D7-987E-4FE3-AC61-3EE2B113EED3}"/>
    <cellStyle name="Currency 2 2 2 3 2 2 2 2" xfId="1733" xr:uid="{C45CD32A-CB71-44E8-B2C2-D2C6079043DB}"/>
    <cellStyle name="Currency 2 2 2 3 2 2 3" xfId="1309" xr:uid="{460DECF0-2D7C-486E-BEAD-692F4A42654C}"/>
    <cellStyle name="Currency 2 2 2 3 2 3" xfId="673" xr:uid="{8990096E-9A2A-429C-A060-B4966C34C7C7}"/>
    <cellStyle name="Currency 2 2 2 3 2 3 2" xfId="1521" xr:uid="{A439D595-309C-4D2B-9EC7-4CB14031AA09}"/>
    <cellStyle name="Currency 2 2 2 3 2 4" xfId="1097" xr:uid="{97DBE86A-E72A-4E49-8E7C-1EB19D4DB079}"/>
    <cellStyle name="Currency 2 2 2 3 3" xfId="355" xr:uid="{00000000-0005-0000-0000-000033000000}"/>
    <cellStyle name="Currency 2 2 2 3 3 2" xfId="779" xr:uid="{9065E486-2C0A-4F5F-9D6E-8799D86DB528}"/>
    <cellStyle name="Currency 2 2 2 3 3 2 2" xfId="1627" xr:uid="{48BE9B4B-FDCA-422C-B603-4F610C252A05}"/>
    <cellStyle name="Currency 2 2 2 3 3 3" xfId="1203" xr:uid="{8DD75E94-1955-41DE-9077-8394BF0BF56C}"/>
    <cellStyle name="Currency 2 2 2 3 4" xfId="567" xr:uid="{F088FDB9-5813-4C74-89DD-5DAE619AFC28}"/>
    <cellStyle name="Currency 2 2 2 3 4 2" xfId="1415" xr:uid="{212BDEC2-FBAB-4D7B-AE08-974B71DB6639}"/>
    <cellStyle name="Currency 2 2 2 3 5" xfId="991" xr:uid="{9990ADA2-4C18-496A-917D-8D533FD70615}"/>
    <cellStyle name="Currency 2 2 2 4" xfId="195" xr:uid="{00000000-0005-0000-0000-000034000000}"/>
    <cellStyle name="Currency 2 2 2 4 2" xfId="411" xr:uid="{00000000-0005-0000-0000-000035000000}"/>
    <cellStyle name="Currency 2 2 2 4 2 2" xfId="835" xr:uid="{C6034A2F-0595-4BD0-8CBD-7FD4F6B15D43}"/>
    <cellStyle name="Currency 2 2 2 4 2 2 2" xfId="1683" xr:uid="{DB212D78-EC71-4C45-A414-1AF8B2C31DE3}"/>
    <cellStyle name="Currency 2 2 2 4 2 3" xfId="1259" xr:uid="{983112D4-DAE6-44BD-BB01-655494F24311}"/>
    <cellStyle name="Currency 2 2 2 4 3" xfId="623" xr:uid="{375C4B42-2B87-444C-B484-AB7AFB0E6BAE}"/>
    <cellStyle name="Currency 2 2 2 4 3 2" xfId="1471" xr:uid="{256C8774-3ED1-4273-8E7D-CDE9B4ECDFB2}"/>
    <cellStyle name="Currency 2 2 2 4 4" xfId="1047" xr:uid="{CE60AD49-AC2D-4AD1-B81B-49960494DCD6}"/>
    <cellStyle name="Currency 2 2 2 5" xfId="305" xr:uid="{00000000-0005-0000-0000-000036000000}"/>
    <cellStyle name="Currency 2 2 2 5 2" xfId="729" xr:uid="{BD6801BE-182A-4584-91A7-61C2D7AEF3AE}"/>
    <cellStyle name="Currency 2 2 2 5 2 2" xfId="1577" xr:uid="{4B2CF57C-BC9C-4686-BB1A-1F803EB8B098}"/>
    <cellStyle name="Currency 2 2 2 5 3" xfId="1153" xr:uid="{153087F8-0189-4F21-9510-08B2696F1EB6}"/>
    <cellStyle name="Currency 2 2 2 6" xfId="517" xr:uid="{D413EAA3-7930-4E49-B008-02736522BE02}"/>
    <cellStyle name="Currency 2 2 2 6 2" xfId="1365" xr:uid="{B8A92FBB-3B39-4764-8892-7294D23B11FB}"/>
    <cellStyle name="Currency 2 2 2 7" xfId="941" xr:uid="{31F12BC6-33E6-4078-85BE-6F3AA693438E}"/>
    <cellStyle name="Currency 2 2 3" xfId="37" xr:uid="{00000000-0005-0000-0000-000037000000}"/>
    <cellStyle name="Currency 2 2 3 2" xfId="132" xr:uid="{00000000-0005-0000-0000-000038000000}"/>
    <cellStyle name="Currency 2 2 3 2 2" xfId="250" xr:uid="{00000000-0005-0000-0000-000039000000}"/>
    <cellStyle name="Currency 2 2 3 2 2 2" xfId="463" xr:uid="{00000000-0005-0000-0000-00003A000000}"/>
    <cellStyle name="Currency 2 2 3 2 2 2 2" xfId="887" xr:uid="{A1DE1A18-AAF4-4A0A-9381-DE88B2A91F5F}"/>
    <cellStyle name="Currency 2 2 3 2 2 2 2 2" xfId="1735" xr:uid="{9E1C4487-7EBA-48CB-866E-D9058F2B45B7}"/>
    <cellStyle name="Currency 2 2 3 2 2 2 3" xfId="1311" xr:uid="{A37F302D-908D-4946-B261-F83A48D40014}"/>
    <cellStyle name="Currency 2 2 3 2 2 3" xfId="675" xr:uid="{EA9B28E0-63F8-4638-A3F6-FAD212E7054B}"/>
    <cellStyle name="Currency 2 2 3 2 2 3 2" xfId="1523" xr:uid="{885CF713-815E-4E79-ADEF-93DE84213ADC}"/>
    <cellStyle name="Currency 2 2 3 2 2 4" xfId="1099" xr:uid="{82404C2B-05ED-4CBB-B44C-7ECF23846597}"/>
    <cellStyle name="Currency 2 2 3 2 3" xfId="357" xr:uid="{00000000-0005-0000-0000-00003B000000}"/>
    <cellStyle name="Currency 2 2 3 2 3 2" xfId="781" xr:uid="{4E08A5B6-71A9-461F-A3B8-A296DA78D132}"/>
    <cellStyle name="Currency 2 2 3 2 3 2 2" xfId="1629" xr:uid="{D46D1B39-D8FB-41AF-A354-CE99B7D3E174}"/>
    <cellStyle name="Currency 2 2 3 2 3 3" xfId="1205" xr:uid="{C92E2171-D004-47E8-9942-9DB30A25F069}"/>
    <cellStyle name="Currency 2 2 3 2 4" xfId="569" xr:uid="{C2259873-F578-47AA-B64A-7B04F88E04FF}"/>
    <cellStyle name="Currency 2 2 3 2 4 2" xfId="1417" xr:uid="{31C0083D-3C57-4B85-AA33-C5D322D5AE27}"/>
    <cellStyle name="Currency 2 2 3 2 5" xfId="993" xr:uid="{795D9DF0-DA01-4346-AF20-2B5772FA3445}"/>
    <cellStyle name="Currency 2 2 3 3" xfId="197" xr:uid="{00000000-0005-0000-0000-00003C000000}"/>
    <cellStyle name="Currency 2 2 3 3 2" xfId="413" xr:uid="{00000000-0005-0000-0000-00003D000000}"/>
    <cellStyle name="Currency 2 2 3 3 2 2" xfId="837" xr:uid="{371A20ED-8CFC-4176-A3F4-C7D5318BD343}"/>
    <cellStyle name="Currency 2 2 3 3 2 2 2" xfId="1685" xr:uid="{1ED951CA-DDCE-428A-BA8D-75F904B97B5D}"/>
    <cellStyle name="Currency 2 2 3 3 2 3" xfId="1261" xr:uid="{3FF2C9FB-6E78-4C4D-8A2E-C166DE0AE7C9}"/>
    <cellStyle name="Currency 2 2 3 3 3" xfId="625" xr:uid="{AB379A62-8560-4AAF-82F6-63D071CEF111}"/>
    <cellStyle name="Currency 2 2 3 3 3 2" xfId="1473" xr:uid="{A9C5A69B-0660-4469-91C7-C358B9FF33A0}"/>
    <cellStyle name="Currency 2 2 3 3 4" xfId="1049" xr:uid="{AB245CCB-4F74-4820-B548-A6DC10F9B6FD}"/>
    <cellStyle name="Currency 2 2 3 4" xfId="307" xr:uid="{00000000-0005-0000-0000-00003E000000}"/>
    <cellStyle name="Currency 2 2 3 4 2" xfId="731" xr:uid="{1B31B970-E591-4ABA-A8CB-EBFC3A16B4B3}"/>
    <cellStyle name="Currency 2 2 3 4 2 2" xfId="1579" xr:uid="{262CE595-390D-479D-A1F1-71DA16D18B8C}"/>
    <cellStyle name="Currency 2 2 3 4 3" xfId="1155" xr:uid="{CAB79B77-0C23-4883-B5E8-BD8B2BF1BB4B}"/>
    <cellStyle name="Currency 2 2 3 5" xfId="519" xr:uid="{B308645C-1630-4A8E-A349-BA58AF70835F}"/>
    <cellStyle name="Currency 2 2 3 5 2" xfId="1367" xr:uid="{70C45BE3-ACC5-4B32-880B-E4AA44AFF625}"/>
    <cellStyle name="Currency 2 2 3 6" xfId="943" xr:uid="{CE1A18BF-F85F-430C-84DF-EAEF926748E4}"/>
    <cellStyle name="Currency 2 2 4" xfId="38" xr:uid="{00000000-0005-0000-0000-00003F000000}"/>
    <cellStyle name="Currency 2 2 4 2" xfId="133" xr:uid="{00000000-0005-0000-0000-000040000000}"/>
    <cellStyle name="Currency 2 2 4 2 2" xfId="251" xr:uid="{00000000-0005-0000-0000-000041000000}"/>
    <cellStyle name="Currency 2 2 4 2 2 2" xfId="464" xr:uid="{00000000-0005-0000-0000-000042000000}"/>
    <cellStyle name="Currency 2 2 4 2 2 2 2" xfId="888" xr:uid="{7DAC35EE-D957-499A-B5CC-C21214906451}"/>
    <cellStyle name="Currency 2 2 4 2 2 2 2 2" xfId="1736" xr:uid="{966948CA-19E4-47BE-8B19-697FCDF3F8FD}"/>
    <cellStyle name="Currency 2 2 4 2 2 2 3" xfId="1312" xr:uid="{948CFB6A-F79F-4110-A6A6-5DC4EB73280E}"/>
    <cellStyle name="Currency 2 2 4 2 2 3" xfId="676" xr:uid="{45E759A4-710E-4603-9150-FA312442423A}"/>
    <cellStyle name="Currency 2 2 4 2 2 3 2" xfId="1524" xr:uid="{07BA7188-E713-4C78-95D0-A435A5C19441}"/>
    <cellStyle name="Currency 2 2 4 2 2 4" xfId="1100" xr:uid="{DA6C57DA-E068-4291-9B70-ACCA27C334BF}"/>
    <cellStyle name="Currency 2 2 4 2 3" xfId="358" xr:uid="{00000000-0005-0000-0000-000043000000}"/>
    <cellStyle name="Currency 2 2 4 2 3 2" xfId="782" xr:uid="{4A2F2F6E-1CAF-40BB-82AB-00C149B6674B}"/>
    <cellStyle name="Currency 2 2 4 2 3 2 2" xfId="1630" xr:uid="{47C869FF-7029-42A4-80E2-A4A3EB66E55E}"/>
    <cellStyle name="Currency 2 2 4 2 3 3" xfId="1206" xr:uid="{4AE75764-E605-40C8-8CD1-B4B5AE075B58}"/>
    <cellStyle name="Currency 2 2 4 2 4" xfId="570" xr:uid="{16701B06-8656-44B9-BF29-E7EFA04FA528}"/>
    <cellStyle name="Currency 2 2 4 2 4 2" xfId="1418" xr:uid="{3819CAA4-8E9F-4801-8A0B-ED0E5DFC857E}"/>
    <cellStyle name="Currency 2 2 4 2 5" xfId="994" xr:uid="{ED2F9FD1-3562-4F50-A31D-9BD228E57E92}"/>
    <cellStyle name="Currency 2 2 4 3" xfId="198" xr:uid="{00000000-0005-0000-0000-000044000000}"/>
    <cellStyle name="Currency 2 2 4 3 2" xfId="414" xr:uid="{00000000-0005-0000-0000-000045000000}"/>
    <cellStyle name="Currency 2 2 4 3 2 2" xfId="838" xr:uid="{AC057934-2DDA-4B66-A03C-E84E96DB081A}"/>
    <cellStyle name="Currency 2 2 4 3 2 2 2" xfId="1686" xr:uid="{8224AB21-DA7C-49E7-BB64-49361B6ED0BA}"/>
    <cellStyle name="Currency 2 2 4 3 2 3" xfId="1262" xr:uid="{418535CC-7DDB-4133-8BDA-CC9BF245F506}"/>
    <cellStyle name="Currency 2 2 4 3 3" xfId="626" xr:uid="{7EA6E425-DFF5-423F-A1EB-5BD32EFB6649}"/>
    <cellStyle name="Currency 2 2 4 3 3 2" xfId="1474" xr:uid="{BA45F691-B74D-4487-BC1C-59293E00FEC4}"/>
    <cellStyle name="Currency 2 2 4 3 4" xfId="1050" xr:uid="{77572BE7-2055-4435-9AE2-260149E47A17}"/>
    <cellStyle name="Currency 2 2 4 4" xfId="308" xr:uid="{00000000-0005-0000-0000-000046000000}"/>
    <cellStyle name="Currency 2 2 4 4 2" xfId="732" xr:uid="{27EE8C98-82F1-493B-B7AF-2DDC38C7E5A6}"/>
    <cellStyle name="Currency 2 2 4 4 2 2" xfId="1580" xr:uid="{2BBAD2B0-978F-4629-AEC1-2905DC31E158}"/>
    <cellStyle name="Currency 2 2 4 4 3" xfId="1156" xr:uid="{089428AC-B0CD-405D-9710-F23CAF2B2254}"/>
    <cellStyle name="Currency 2 2 4 5" xfId="520" xr:uid="{0678BCB3-C770-4D39-A12B-D7793325DC55}"/>
    <cellStyle name="Currency 2 2 4 5 2" xfId="1368" xr:uid="{3410BE24-7A60-4E71-9A4D-913320331835}"/>
    <cellStyle name="Currency 2 2 4 6" xfId="944" xr:uid="{9935E557-4601-4D36-A369-B19342FD3AAC}"/>
    <cellStyle name="Currency 2 2 5" xfId="129" xr:uid="{00000000-0005-0000-0000-000047000000}"/>
    <cellStyle name="Currency 2 2 5 2" xfId="247" xr:uid="{00000000-0005-0000-0000-000048000000}"/>
    <cellStyle name="Currency 2 2 5 2 2" xfId="460" xr:uid="{00000000-0005-0000-0000-000049000000}"/>
    <cellStyle name="Currency 2 2 5 2 2 2" xfId="884" xr:uid="{8AB8281F-74C6-4DCF-A86F-62F19BD776D1}"/>
    <cellStyle name="Currency 2 2 5 2 2 2 2" xfId="1732" xr:uid="{79F6CED8-B824-4467-B10D-AF94BDB4C8BC}"/>
    <cellStyle name="Currency 2 2 5 2 2 3" xfId="1308" xr:uid="{2B695DB0-B8D8-4211-B84B-E6DA3C7095BB}"/>
    <cellStyle name="Currency 2 2 5 2 3" xfId="672" xr:uid="{C9705D29-413D-48F3-9320-F7C6D3E91FD2}"/>
    <cellStyle name="Currency 2 2 5 2 3 2" xfId="1520" xr:uid="{0FF2EB80-3A5B-4BC1-905C-E4FFD3687F60}"/>
    <cellStyle name="Currency 2 2 5 2 4" xfId="1096" xr:uid="{65D7E29A-6575-432A-997A-CD0BBAC642B9}"/>
    <cellStyle name="Currency 2 2 5 3" xfId="354" xr:uid="{00000000-0005-0000-0000-00004A000000}"/>
    <cellStyle name="Currency 2 2 5 3 2" xfId="778" xr:uid="{456763ED-8034-4997-AAD0-877E6A8A6DAF}"/>
    <cellStyle name="Currency 2 2 5 3 2 2" xfId="1626" xr:uid="{51E72074-4508-4F5D-8B84-43D972A529B4}"/>
    <cellStyle name="Currency 2 2 5 3 3" xfId="1202" xr:uid="{239D8539-E6EF-4E9B-B700-C1BBF93D9539}"/>
    <cellStyle name="Currency 2 2 5 4" xfId="566" xr:uid="{3E30409C-B948-4C17-966B-3BEED496E164}"/>
    <cellStyle name="Currency 2 2 5 4 2" xfId="1414" xr:uid="{D313664F-06D8-454D-93AB-F183FED5B0D5}"/>
    <cellStyle name="Currency 2 2 5 5" xfId="990" xr:uid="{98FE9CF6-FE4C-40E9-9DC6-9ACF172F8226}"/>
    <cellStyle name="Currency 2 2 6" xfId="183" xr:uid="{00000000-0005-0000-0000-00004B000000}"/>
    <cellStyle name="Currency 2 2 7" xfId="194" xr:uid="{00000000-0005-0000-0000-00004C000000}"/>
    <cellStyle name="Currency 2 2 7 2" xfId="410" xr:uid="{00000000-0005-0000-0000-00004D000000}"/>
    <cellStyle name="Currency 2 2 7 2 2" xfId="834" xr:uid="{64F7267C-1608-4AC3-A799-6E8A814AE51D}"/>
    <cellStyle name="Currency 2 2 7 2 2 2" xfId="1682" xr:uid="{3963ED14-15E9-4C29-879D-D7BCF6935F9A}"/>
    <cellStyle name="Currency 2 2 7 2 3" xfId="1258" xr:uid="{0C00EC8F-80A9-4A20-88AE-5BC405444F48}"/>
    <cellStyle name="Currency 2 2 7 3" xfId="622" xr:uid="{C3CFC0C6-F24B-4E88-94B6-7A7920F7BA57}"/>
    <cellStyle name="Currency 2 2 7 3 2" xfId="1470" xr:uid="{E30E6B0F-477E-487C-AB37-1288EEF1AB91}"/>
    <cellStyle name="Currency 2 2 7 4" xfId="1046" xr:uid="{E5C02CC5-9A63-468F-ABAD-E77B34D9E21D}"/>
    <cellStyle name="Currency 2 2 8" xfId="304" xr:uid="{00000000-0005-0000-0000-00004E000000}"/>
    <cellStyle name="Currency 2 2 8 2" xfId="728" xr:uid="{B04461F0-0E73-48B9-866D-E1D64965FD74}"/>
    <cellStyle name="Currency 2 2 8 2 2" xfId="1576" xr:uid="{634ECDA8-E56D-4BBD-8A93-D2811B397252}"/>
    <cellStyle name="Currency 2 2 8 3" xfId="1152" xr:uid="{D4E9EDD5-A65D-40A1-AF83-D3EA3C4B9B97}"/>
    <cellStyle name="Currency 2 2 9" xfId="516" xr:uid="{B79EDC94-CBF2-40C0-914E-014EEB37306D}"/>
    <cellStyle name="Currency 2 2 9 2" xfId="1364" xr:uid="{E68B1B7D-C10A-473E-9807-41C9B9253BF5}"/>
    <cellStyle name="Currency 2 3" xfId="39" xr:uid="{00000000-0005-0000-0000-00004F000000}"/>
    <cellStyle name="Currency 2 4" xfId="182" xr:uid="{00000000-0005-0000-0000-000050000000}"/>
    <cellStyle name="Currency 3" xfId="40" xr:uid="{00000000-0005-0000-0000-000051000000}"/>
    <cellStyle name="Currency 3 2" xfId="41" xr:uid="{00000000-0005-0000-0000-000052000000}"/>
    <cellStyle name="Currency 4" xfId="42" xr:uid="{00000000-0005-0000-0000-000053000000}"/>
    <cellStyle name="Euro" xfId="43" xr:uid="{00000000-0005-0000-0000-000054000000}"/>
    <cellStyle name="Explanatory Text 2" xfId="44" xr:uid="{00000000-0005-0000-0000-000055000000}"/>
    <cellStyle name="Exposure Template Row Headings" xfId="45" xr:uid="{00000000-0005-0000-0000-000056000000}"/>
    <cellStyle name="Exposure Template Table Heading" xfId="46" xr:uid="{00000000-0005-0000-0000-000057000000}"/>
    <cellStyle name="Good 2" xfId="47" xr:uid="{00000000-0005-0000-0000-000058000000}"/>
    <cellStyle name="Heading 1 2" xfId="48" xr:uid="{00000000-0005-0000-0000-000059000000}"/>
    <cellStyle name="Heading 2 2" xfId="49" xr:uid="{00000000-0005-0000-0000-00005A000000}"/>
    <cellStyle name="Heading 3 2" xfId="50" xr:uid="{00000000-0005-0000-0000-00005B000000}"/>
    <cellStyle name="Heading 4 2" xfId="51" xr:uid="{00000000-0005-0000-0000-00005C000000}"/>
    <cellStyle name="Hyperlink 2" xfId="52" xr:uid="{00000000-0005-0000-0000-00005D000000}"/>
    <cellStyle name="Hyperlink 2 2" xfId="53" xr:uid="{00000000-0005-0000-0000-00005E000000}"/>
    <cellStyle name="Hyperlink 2 3" xfId="54" xr:uid="{00000000-0005-0000-0000-00005F000000}"/>
    <cellStyle name="Hyperlink 2 3 2" xfId="199" xr:uid="{00000000-0005-0000-0000-000060000000}"/>
    <cellStyle name="Hyperlink 3" xfId="55" xr:uid="{00000000-0005-0000-0000-000061000000}"/>
    <cellStyle name="Hyperlink 3 2" xfId="56" xr:uid="{00000000-0005-0000-0000-000062000000}"/>
    <cellStyle name="Hyperlink 3 2 2" xfId="185" xr:uid="{00000000-0005-0000-0000-000063000000}"/>
    <cellStyle name="Hyperlink 3 3" xfId="57" xr:uid="{00000000-0005-0000-0000-000064000000}"/>
    <cellStyle name="Hyperlink 3 4" xfId="184" xr:uid="{00000000-0005-0000-0000-000065000000}"/>
    <cellStyle name="Hyperlink 4" xfId="58" xr:uid="{00000000-0005-0000-0000-000066000000}"/>
    <cellStyle name="Hyperlink 4 2" xfId="59" xr:uid="{00000000-0005-0000-0000-000067000000}"/>
    <cellStyle name="Input 2" xfId="60" xr:uid="{00000000-0005-0000-0000-000068000000}"/>
    <cellStyle name="Linked Cell 2" xfId="61" xr:uid="{00000000-0005-0000-0000-000069000000}"/>
    <cellStyle name="Neutral 2" xfId="62" xr:uid="{00000000-0005-0000-0000-00006A000000}"/>
    <cellStyle name="Normal" xfId="0" builtinId="0"/>
    <cellStyle name="Normal 2" xfId="63" xr:uid="{00000000-0005-0000-0000-00006C000000}"/>
    <cellStyle name="Normal 2 2" xfId="64" xr:uid="{00000000-0005-0000-0000-00006D000000}"/>
    <cellStyle name="Normal 2 2 10" xfId="945" xr:uid="{DB36942C-D9F5-4EDE-A89E-D40D0F3941AD}"/>
    <cellStyle name="Normal 2 2 2" xfId="65" xr:uid="{00000000-0005-0000-0000-00006E000000}"/>
    <cellStyle name="Normal 2 2 2 2" xfId="66" xr:uid="{00000000-0005-0000-0000-00006F000000}"/>
    <cellStyle name="Normal 2 2 2 2 2" xfId="136" xr:uid="{00000000-0005-0000-0000-000070000000}"/>
    <cellStyle name="Normal 2 2 2 2 2 2" xfId="254" xr:uid="{00000000-0005-0000-0000-000071000000}"/>
    <cellStyle name="Normal 2 2 2 2 2 2 2" xfId="467" xr:uid="{00000000-0005-0000-0000-000072000000}"/>
    <cellStyle name="Normal 2 2 2 2 2 2 2 2" xfId="891" xr:uid="{1A84B540-50C7-45F3-967A-DFC6496E3A7C}"/>
    <cellStyle name="Normal 2 2 2 2 2 2 2 2 2" xfId="1739" xr:uid="{9A840B99-8DA1-45A6-B0D3-E69A0C48FDD0}"/>
    <cellStyle name="Normal 2 2 2 2 2 2 2 3" xfId="1315" xr:uid="{E84A2C7E-CA24-4440-A670-43597FA9E37F}"/>
    <cellStyle name="Normal 2 2 2 2 2 2 3" xfId="679" xr:uid="{7FC975C4-7832-433E-8E13-6D0B552FB388}"/>
    <cellStyle name="Normal 2 2 2 2 2 2 3 2" xfId="1527" xr:uid="{C52002EC-E87C-4919-B5AE-ADDDCEE546BE}"/>
    <cellStyle name="Normal 2 2 2 2 2 2 4" xfId="1103" xr:uid="{67EF0F90-7009-4021-A429-C07506C7378B}"/>
    <cellStyle name="Normal 2 2 2 2 2 3" xfId="361" xr:uid="{00000000-0005-0000-0000-000073000000}"/>
    <cellStyle name="Normal 2 2 2 2 2 3 2" xfId="785" xr:uid="{3BEE2637-981C-4C1A-AE2B-17EEDB29D8C3}"/>
    <cellStyle name="Normal 2 2 2 2 2 3 2 2" xfId="1633" xr:uid="{354717AF-190E-4F06-A5B6-556EC4D06537}"/>
    <cellStyle name="Normal 2 2 2 2 2 3 3" xfId="1209" xr:uid="{AFF9EE5D-5362-4E97-9F5A-BB82A1862148}"/>
    <cellStyle name="Normal 2 2 2 2 2 4" xfId="573" xr:uid="{07DD9ECA-A37F-4BCE-983E-18A10EC4FD8F}"/>
    <cellStyle name="Normal 2 2 2 2 2 4 2" xfId="1421" xr:uid="{3A25669E-8D1C-4253-AACD-A7D7BBCF1781}"/>
    <cellStyle name="Normal 2 2 2 2 2 5" xfId="997" xr:uid="{6C955C9D-BA7C-4749-978E-379B887B4449}"/>
    <cellStyle name="Normal 2 2 2 2 3" xfId="202" xr:uid="{00000000-0005-0000-0000-000074000000}"/>
    <cellStyle name="Normal 2 2 2 2 3 2" xfId="417" xr:uid="{00000000-0005-0000-0000-000075000000}"/>
    <cellStyle name="Normal 2 2 2 2 3 2 2" xfId="841" xr:uid="{2D135008-861F-4B24-BAC6-C31B6FFA7191}"/>
    <cellStyle name="Normal 2 2 2 2 3 2 2 2" xfId="1689" xr:uid="{F2562569-0598-4A39-9173-ADEABCA7BC77}"/>
    <cellStyle name="Normal 2 2 2 2 3 2 3" xfId="1265" xr:uid="{864C70F2-A571-462F-92EF-1DA4869F46B9}"/>
    <cellStyle name="Normal 2 2 2 2 3 3" xfId="629" xr:uid="{AACA0870-5537-429E-8B34-4E5BD35E7D83}"/>
    <cellStyle name="Normal 2 2 2 2 3 3 2" xfId="1477" xr:uid="{384A3C54-26C0-4485-B9E2-E4972A4C008D}"/>
    <cellStyle name="Normal 2 2 2 2 3 4" xfId="1053" xr:uid="{BAB35207-B2BA-454D-9FFE-F62034DCD2FF}"/>
    <cellStyle name="Normal 2 2 2 2 4" xfId="311" xr:uid="{00000000-0005-0000-0000-000076000000}"/>
    <cellStyle name="Normal 2 2 2 2 4 2" xfId="735" xr:uid="{F0CCAAC4-D314-4410-87E6-24B9F95DB3FC}"/>
    <cellStyle name="Normal 2 2 2 2 4 2 2" xfId="1583" xr:uid="{AFBC2E53-1204-4824-A8D9-373BA959D7E1}"/>
    <cellStyle name="Normal 2 2 2 2 4 3" xfId="1159" xr:uid="{1E717BBA-4FE2-4824-BC19-9B56897139D1}"/>
    <cellStyle name="Normal 2 2 2 2 5" xfId="523" xr:uid="{05621628-E192-45B1-8768-21305436C9BB}"/>
    <cellStyle name="Normal 2 2 2 2 5 2" xfId="1371" xr:uid="{F7366F9F-E6E7-425C-A0AB-0BF5F3CC466B}"/>
    <cellStyle name="Normal 2 2 2 2 6" xfId="947" xr:uid="{8E90D076-618D-450A-83F5-1A7C7A8067C9}"/>
    <cellStyle name="Normal 2 2 2 3" xfId="135" xr:uid="{00000000-0005-0000-0000-000077000000}"/>
    <cellStyle name="Normal 2 2 2 3 2" xfId="253" xr:uid="{00000000-0005-0000-0000-000078000000}"/>
    <cellStyle name="Normal 2 2 2 3 2 2" xfId="466" xr:uid="{00000000-0005-0000-0000-000079000000}"/>
    <cellStyle name="Normal 2 2 2 3 2 2 2" xfId="890" xr:uid="{4B64DCEE-897E-4DF3-9D7F-0997470FA9D0}"/>
    <cellStyle name="Normal 2 2 2 3 2 2 2 2" xfId="1738" xr:uid="{8D6AD0C9-0552-4B7A-80E3-7C695415D3DF}"/>
    <cellStyle name="Normal 2 2 2 3 2 2 3" xfId="1314" xr:uid="{B2958324-52BB-4231-AE4C-E35DF426C87A}"/>
    <cellStyle name="Normal 2 2 2 3 2 3" xfId="678" xr:uid="{7B002042-B8E5-4331-8464-53BD4A407A21}"/>
    <cellStyle name="Normal 2 2 2 3 2 3 2" xfId="1526" xr:uid="{C5C32E47-244B-4A38-9672-D1A7C5069BD9}"/>
    <cellStyle name="Normal 2 2 2 3 2 4" xfId="1102" xr:uid="{526C7832-A5F3-4728-AB89-9BFBFAEAE52A}"/>
    <cellStyle name="Normal 2 2 2 3 3" xfId="360" xr:uid="{00000000-0005-0000-0000-00007A000000}"/>
    <cellStyle name="Normal 2 2 2 3 3 2" xfId="784" xr:uid="{D2B059DC-85FD-4EDD-83BF-D519B0B655BA}"/>
    <cellStyle name="Normal 2 2 2 3 3 2 2" xfId="1632" xr:uid="{7363EBE1-7BB8-4061-B389-C13A72323E3A}"/>
    <cellStyle name="Normal 2 2 2 3 3 3" xfId="1208" xr:uid="{E839AA8B-5674-44CA-905E-24445E684E46}"/>
    <cellStyle name="Normal 2 2 2 3 4" xfId="572" xr:uid="{B1778B40-8CDD-4543-BF1C-4B7D27392443}"/>
    <cellStyle name="Normal 2 2 2 3 4 2" xfId="1420" xr:uid="{1CD89C1B-B805-44EE-BABE-9F366F7660A2}"/>
    <cellStyle name="Normal 2 2 2 3 5" xfId="996" xr:uid="{394F6B34-D86C-421E-84C7-3D32F65848DB}"/>
    <cellStyle name="Normal 2 2 2 4" xfId="201" xr:uid="{00000000-0005-0000-0000-00007B000000}"/>
    <cellStyle name="Normal 2 2 2 4 2" xfId="416" xr:uid="{00000000-0005-0000-0000-00007C000000}"/>
    <cellStyle name="Normal 2 2 2 4 2 2" xfId="840" xr:uid="{4A184AED-74FF-4CA6-89D2-EF641F5A0681}"/>
    <cellStyle name="Normal 2 2 2 4 2 2 2" xfId="1688" xr:uid="{DB559FD7-BA6D-4729-B32B-B04796DD1A0C}"/>
    <cellStyle name="Normal 2 2 2 4 2 3" xfId="1264" xr:uid="{3D3C17BA-5A63-401B-98D3-D9DD2A8A2A49}"/>
    <cellStyle name="Normal 2 2 2 4 3" xfId="628" xr:uid="{58087916-2E8D-4AFB-B436-8AC6964A368A}"/>
    <cellStyle name="Normal 2 2 2 4 3 2" xfId="1476" xr:uid="{058546FD-F60D-4495-9CE8-A3D8A805DBE8}"/>
    <cellStyle name="Normal 2 2 2 4 4" xfId="1052" xr:uid="{96CBC029-EDE6-4883-B622-D259C0903560}"/>
    <cellStyle name="Normal 2 2 2 5" xfId="310" xr:uid="{00000000-0005-0000-0000-00007D000000}"/>
    <cellStyle name="Normal 2 2 2 5 2" xfId="734" xr:uid="{27FC21F6-5545-49DC-870E-A2529B16A760}"/>
    <cellStyle name="Normal 2 2 2 5 2 2" xfId="1582" xr:uid="{062FF4ED-B948-4E66-B889-32088D5B43D5}"/>
    <cellStyle name="Normal 2 2 2 5 3" xfId="1158" xr:uid="{F0E3CCBB-68F7-49CB-926D-1B583EA38035}"/>
    <cellStyle name="Normal 2 2 2 6" xfId="522" xr:uid="{8A9786EF-49F3-476D-8B4C-87598F975F58}"/>
    <cellStyle name="Normal 2 2 2 6 2" xfId="1370" xr:uid="{F447D094-D720-4C2B-9CD3-7C1FB51F391B}"/>
    <cellStyle name="Normal 2 2 2 7" xfId="946" xr:uid="{1AAE5B37-05AD-443A-A7B8-06991633B673}"/>
    <cellStyle name="Normal 2 2 3" xfId="67" xr:uid="{00000000-0005-0000-0000-00007E000000}"/>
    <cellStyle name="Normal 2 2 3 2" xfId="137" xr:uid="{00000000-0005-0000-0000-00007F000000}"/>
    <cellStyle name="Normal 2 2 3 2 2" xfId="255" xr:uid="{00000000-0005-0000-0000-000080000000}"/>
    <cellStyle name="Normal 2 2 3 2 2 2" xfId="468" xr:uid="{00000000-0005-0000-0000-000081000000}"/>
    <cellStyle name="Normal 2 2 3 2 2 2 2" xfId="892" xr:uid="{7341F7AA-4EB8-49AA-A3F1-4D8860A23FE5}"/>
    <cellStyle name="Normal 2 2 3 2 2 2 2 2" xfId="1740" xr:uid="{A6601489-0D71-46BA-BC44-FB6EDEFB5CB9}"/>
    <cellStyle name="Normal 2 2 3 2 2 2 3" xfId="1316" xr:uid="{AE46CF72-5AEE-4BE9-9A2F-87E8692B2342}"/>
    <cellStyle name="Normal 2 2 3 2 2 3" xfId="680" xr:uid="{72EFB57A-6EA0-4DE6-9256-AD29B170A980}"/>
    <cellStyle name="Normal 2 2 3 2 2 3 2" xfId="1528" xr:uid="{ACC607BD-E3D5-4895-B0A7-D976ACEE8571}"/>
    <cellStyle name="Normal 2 2 3 2 2 4" xfId="1104" xr:uid="{849672E3-09F5-47D2-8661-31F5200ECDB6}"/>
    <cellStyle name="Normal 2 2 3 2 3" xfId="362" xr:uid="{00000000-0005-0000-0000-000082000000}"/>
    <cellStyle name="Normal 2 2 3 2 3 2" xfId="786" xr:uid="{E8F7994E-D7B6-47B1-8A80-A3C3D1E7BDA5}"/>
    <cellStyle name="Normal 2 2 3 2 3 2 2" xfId="1634" xr:uid="{C4C89411-3118-4189-A92B-DDC7E9C28DC8}"/>
    <cellStyle name="Normal 2 2 3 2 3 3" xfId="1210" xr:uid="{57144847-CA5A-49E8-9C4B-4764849F3D02}"/>
    <cellStyle name="Normal 2 2 3 2 4" xfId="574" xr:uid="{11F4BF4D-B525-4DF9-94DE-C859C22C5AE8}"/>
    <cellStyle name="Normal 2 2 3 2 4 2" xfId="1422" xr:uid="{141CA851-38F4-4714-AD66-FACE9DC13101}"/>
    <cellStyle name="Normal 2 2 3 2 5" xfId="998" xr:uid="{C76E4056-DCB8-4CA4-A17E-6E06BF3483A1}"/>
    <cellStyle name="Normal 2 2 3 3" xfId="203" xr:uid="{00000000-0005-0000-0000-000083000000}"/>
    <cellStyle name="Normal 2 2 3 3 2" xfId="418" xr:uid="{00000000-0005-0000-0000-000084000000}"/>
    <cellStyle name="Normal 2 2 3 3 2 2" xfId="842" xr:uid="{78965608-05D1-41DF-BC9D-D7D13594D1BD}"/>
    <cellStyle name="Normal 2 2 3 3 2 2 2" xfId="1690" xr:uid="{033BA392-DCCB-4340-BF6B-1A7467F13139}"/>
    <cellStyle name="Normal 2 2 3 3 2 3" xfId="1266" xr:uid="{9A56934B-A975-45D1-AD61-D0824391AA18}"/>
    <cellStyle name="Normal 2 2 3 3 3" xfId="630" xr:uid="{DDF278E2-539C-48F7-A2CA-363D450F2ABB}"/>
    <cellStyle name="Normal 2 2 3 3 3 2" xfId="1478" xr:uid="{54337560-DBD7-4025-BBC2-F38A13C06756}"/>
    <cellStyle name="Normal 2 2 3 3 4" xfId="1054" xr:uid="{7E4EFCBE-4FD9-4F51-96DE-136965EA3145}"/>
    <cellStyle name="Normal 2 2 3 4" xfId="312" xr:uid="{00000000-0005-0000-0000-000085000000}"/>
    <cellStyle name="Normal 2 2 3 4 2" xfId="736" xr:uid="{533EED23-69BF-49AE-802C-F524AD649912}"/>
    <cellStyle name="Normal 2 2 3 4 2 2" xfId="1584" xr:uid="{F3979EEF-8A27-4A0F-A7F4-13862F6CE5F0}"/>
    <cellStyle name="Normal 2 2 3 4 3" xfId="1160" xr:uid="{FCF6614A-2FB9-4C6F-AC5E-284DC2FA93A0}"/>
    <cellStyle name="Normal 2 2 3 5" xfId="524" xr:uid="{E0EDB42C-2E44-4D76-8919-70D61CF9B009}"/>
    <cellStyle name="Normal 2 2 3 5 2" xfId="1372" xr:uid="{D038ABF2-08B8-4656-9692-A65A2EAA2A9C}"/>
    <cellStyle name="Normal 2 2 3 6" xfId="948" xr:uid="{706092EB-1243-493E-A74B-3FB11F479D68}"/>
    <cellStyle name="Normal 2 2 4" xfId="68" xr:uid="{00000000-0005-0000-0000-000086000000}"/>
    <cellStyle name="Normal 2 2 4 2" xfId="138" xr:uid="{00000000-0005-0000-0000-000087000000}"/>
    <cellStyle name="Normal 2 2 4 2 2" xfId="256" xr:uid="{00000000-0005-0000-0000-000088000000}"/>
    <cellStyle name="Normal 2 2 4 2 2 2" xfId="469" xr:uid="{00000000-0005-0000-0000-000089000000}"/>
    <cellStyle name="Normal 2 2 4 2 2 2 2" xfId="893" xr:uid="{C341E82C-EF01-4154-B668-0B4F0086E3C5}"/>
    <cellStyle name="Normal 2 2 4 2 2 2 2 2" xfId="1741" xr:uid="{85A79B7D-F2B7-436D-8844-6B02EAFC6FFA}"/>
    <cellStyle name="Normal 2 2 4 2 2 2 3" xfId="1317" xr:uid="{09F2A128-C3F2-419F-BCB3-A6565A742169}"/>
    <cellStyle name="Normal 2 2 4 2 2 3" xfId="681" xr:uid="{25D82402-D353-46AE-B232-13DF609B91BD}"/>
    <cellStyle name="Normal 2 2 4 2 2 3 2" xfId="1529" xr:uid="{B5E2875C-5038-43AB-8744-101D90820A22}"/>
    <cellStyle name="Normal 2 2 4 2 2 4" xfId="1105" xr:uid="{32A6875B-08CE-4E58-B5DE-3F101B45EC65}"/>
    <cellStyle name="Normal 2 2 4 2 3" xfId="363" xr:uid="{00000000-0005-0000-0000-00008A000000}"/>
    <cellStyle name="Normal 2 2 4 2 3 2" xfId="787" xr:uid="{901D601E-D1B7-4B7B-B54B-B5437F73FDE1}"/>
    <cellStyle name="Normal 2 2 4 2 3 2 2" xfId="1635" xr:uid="{BF460F5A-0D3D-4243-915A-F6D52A8024AD}"/>
    <cellStyle name="Normal 2 2 4 2 3 3" xfId="1211" xr:uid="{928A447F-E79F-4849-9AAA-579C73204BA1}"/>
    <cellStyle name="Normal 2 2 4 2 4" xfId="575" xr:uid="{D39786A3-0D72-4351-8848-5095F1BEBDB2}"/>
    <cellStyle name="Normal 2 2 4 2 4 2" xfId="1423" xr:uid="{EA431F5A-2586-4809-993A-4A7513AE1D85}"/>
    <cellStyle name="Normal 2 2 4 2 5" xfId="999" xr:uid="{7A081EAE-6844-488B-9C04-4D6AA349EFB5}"/>
    <cellStyle name="Normal 2 2 4 3" xfId="204" xr:uid="{00000000-0005-0000-0000-00008B000000}"/>
    <cellStyle name="Normal 2 2 4 3 2" xfId="419" xr:uid="{00000000-0005-0000-0000-00008C000000}"/>
    <cellStyle name="Normal 2 2 4 3 2 2" xfId="843" xr:uid="{9F8AC330-0DB4-4624-A371-30A79300C406}"/>
    <cellStyle name="Normal 2 2 4 3 2 2 2" xfId="1691" xr:uid="{1548EC0E-EB0F-4806-BA5A-FE9F5624CA4C}"/>
    <cellStyle name="Normal 2 2 4 3 2 3" xfId="1267" xr:uid="{EB1CEA68-B249-444E-93F2-F0E512541EE6}"/>
    <cellStyle name="Normal 2 2 4 3 3" xfId="631" xr:uid="{9E7BB1FF-AD8C-493E-9BD4-EC71EF6C3C73}"/>
    <cellStyle name="Normal 2 2 4 3 3 2" xfId="1479" xr:uid="{FD942FF0-2B84-4BF5-B574-EE0658CD4F84}"/>
    <cellStyle name="Normal 2 2 4 3 4" xfId="1055" xr:uid="{EDA5FC8D-3C44-4308-AF9E-94BFD1751C83}"/>
    <cellStyle name="Normal 2 2 4 4" xfId="313" xr:uid="{00000000-0005-0000-0000-00008D000000}"/>
    <cellStyle name="Normal 2 2 4 4 2" xfId="737" xr:uid="{38FC1468-3568-434C-B3FD-C6D51DBE5FDE}"/>
    <cellStyle name="Normal 2 2 4 4 2 2" xfId="1585" xr:uid="{49DCCFAB-58D4-48D1-9B50-DB3950E67471}"/>
    <cellStyle name="Normal 2 2 4 4 3" xfId="1161" xr:uid="{83117404-2C3D-4447-A5CA-BC8C06583117}"/>
    <cellStyle name="Normal 2 2 4 5" xfId="525" xr:uid="{A3F17E4A-6A04-4150-B639-49338EE160EE}"/>
    <cellStyle name="Normal 2 2 4 5 2" xfId="1373" xr:uid="{540DFE58-39E5-4840-A205-2AEA154A05E4}"/>
    <cellStyle name="Normal 2 2 4 6" xfId="949" xr:uid="{A6B80242-700A-4520-9FD4-54C1AF083B78}"/>
    <cellStyle name="Normal 2 2 5" xfId="134" xr:uid="{00000000-0005-0000-0000-00008E000000}"/>
    <cellStyle name="Normal 2 2 5 2" xfId="252" xr:uid="{00000000-0005-0000-0000-00008F000000}"/>
    <cellStyle name="Normal 2 2 5 2 2" xfId="465" xr:uid="{00000000-0005-0000-0000-000090000000}"/>
    <cellStyle name="Normal 2 2 5 2 2 2" xfId="889" xr:uid="{87B44FAB-1258-432E-93E9-676B53D35ED7}"/>
    <cellStyle name="Normal 2 2 5 2 2 2 2" xfId="1737" xr:uid="{9E5603C0-1730-4D80-B42A-84FBE6F46460}"/>
    <cellStyle name="Normal 2 2 5 2 2 3" xfId="1313" xr:uid="{AC45E740-380A-43EA-B0E7-6CD373691FF8}"/>
    <cellStyle name="Normal 2 2 5 2 3" xfId="677" xr:uid="{F4DACB26-D335-444D-972B-1700708880A3}"/>
    <cellStyle name="Normal 2 2 5 2 3 2" xfId="1525" xr:uid="{14AA5899-773A-431B-9B3B-8AFA3E6F82E1}"/>
    <cellStyle name="Normal 2 2 5 2 4" xfId="1101" xr:uid="{F815E38D-EE53-4C71-88A5-6E937A768959}"/>
    <cellStyle name="Normal 2 2 5 3" xfId="359" xr:uid="{00000000-0005-0000-0000-000091000000}"/>
    <cellStyle name="Normal 2 2 5 3 2" xfId="783" xr:uid="{BEFF7E0D-F529-41FD-8BCC-A738C64EC0C0}"/>
    <cellStyle name="Normal 2 2 5 3 2 2" xfId="1631" xr:uid="{51BFBB3D-248A-4884-B7D6-ACC2787D1EC3}"/>
    <cellStyle name="Normal 2 2 5 3 3" xfId="1207" xr:uid="{7568F81F-1CC7-4258-A16A-ACC35AAFCB24}"/>
    <cellStyle name="Normal 2 2 5 4" xfId="571" xr:uid="{AEB65BB8-EA96-4C4A-ACF5-22F245B91F6E}"/>
    <cellStyle name="Normal 2 2 5 4 2" xfId="1419" xr:uid="{B5833430-65BA-4633-8B3F-24D06F55A9F5}"/>
    <cellStyle name="Normal 2 2 5 5" xfId="995" xr:uid="{F57C1344-BAD2-4775-A535-F10999192712}"/>
    <cellStyle name="Normal 2 2 6" xfId="186" xr:uid="{00000000-0005-0000-0000-000092000000}"/>
    <cellStyle name="Normal 2 2 7" xfId="200" xr:uid="{00000000-0005-0000-0000-000093000000}"/>
    <cellStyle name="Normal 2 2 7 2" xfId="415" xr:uid="{00000000-0005-0000-0000-000094000000}"/>
    <cellStyle name="Normal 2 2 7 2 2" xfId="839" xr:uid="{7196CE2B-9971-48BE-B5F6-FC6A89567DD9}"/>
    <cellStyle name="Normal 2 2 7 2 2 2" xfId="1687" xr:uid="{B63623C1-79D4-4987-86E2-14D54BD961D6}"/>
    <cellStyle name="Normal 2 2 7 2 3" xfId="1263" xr:uid="{EF98F2B0-C3F6-4CB8-A702-4808F8BF58EC}"/>
    <cellStyle name="Normal 2 2 7 3" xfId="627" xr:uid="{3E404E77-D104-4A1F-932B-8F6356B48360}"/>
    <cellStyle name="Normal 2 2 7 3 2" xfId="1475" xr:uid="{0AB02832-2C47-4FFD-88B9-90A570C6025D}"/>
    <cellStyle name="Normal 2 2 7 4" xfId="1051" xr:uid="{B4ECF786-4974-41D1-A0EF-1078827D29F8}"/>
    <cellStyle name="Normal 2 2 8" xfId="309" xr:uid="{00000000-0005-0000-0000-000095000000}"/>
    <cellStyle name="Normal 2 2 8 2" xfId="733" xr:uid="{F4C6D334-AFDC-4ACA-80D1-B3822A153B81}"/>
    <cellStyle name="Normal 2 2 8 2 2" xfId="1581" xr:uid="{68CA105D-334D-47B1-BE29-5F9B3087B990}"/>
    <cellStyle name="Normal 2 2 8 3" xfId="1157" xr:uid="{400F68E2-D6E1-4AF0-AF46-C3EAA40711B3}"/>
    <cellStyle name="Normal 2 2 9" xfId="521" xr:uid="{8B4D82B9-003D-4A59-B02F-B68AEBF3DB19}"/>
    <cellStyle name="Normal 2 2 9 2" xfId="1369" xr:uid="{D538066C-3565-4F33-AFE2-2E45DB4E9C93}"/>
    <cellStyle name="Normal 2 3" xfId="69" xr:uid="{00000000-0005-0000-0000-000096000000}"/>
    <cellStyle name="Normal 2 3 10" xfId="950" xr:uid="{FEC6C992-CB4D-4971-B582-5C011E404421}"/>
    <cellStyle name="Normal 2 3 2" xfId="70" xr:uid="{00000000-0005-0000-0000-000097000000}"/>
    <cellStyle name="Normal 2 3 2 2" xfId="71" xr:uid="{00000000-0005-0000-0000-000098000000}"/>
    <cellStyle name="Normal 2 3 2 2 2" xfId="141" xr:uid="{00000000-0005-0000-0000-000099000000}"/>
    <cellStyle name="Normal 2 3 2 2 2 2" xfId="259" xr:uid="{00000000-0005-0000-0000-00009A000000}"/>
    <cellStyle name="Normal 2 3 2 2 2 2 2" xfId="472" xr:uid="{00000000-0005-0000-0000-00009B000000}"/>
    <cellStyle name="Normal 2 3 2 2 2 2 2 2" xfId="896" xr:uid="{D02DA89A-33BE-4D3B-AC16-DC3C5C855340}"/>
    <cellStyle name="Normal 2 3 2 2 2 2 2 2 2" xfId="1744" xr:uid="{E6B770AA-627C-4A6A-9209-FF8D4AD6D0B8}"/>
    <cellStyle name="Normal 2 3 2 2 2 2 2 3" xfId="1320" xr:uid="{88484445-D518-46ED-8396-5A0FE1D8837E}"/>
    <cellStyle name="Normal 2 3 2 2 2 2 3" xfId="684" xr:uid="{38410A63-2320-4427-A252-D3BE1E34D3BE}"/>
    <cellStyle name="Normal 2 3 2 2 2 2 3 2" xfId="1532" xr:uid="{D4D8B462-34AE-48E5-86C4-8A246FF51CFB}"/>
    <cellStyle name="Normal 2 3 2 2 2 2 4" xfId="1108" xr:uid="{A673A6F1-F055-4E59-B405-FCD011A49320}"/>
    <cellStyle name="Normal 2 3 2 2 2 3" xfId="366" xr:uid="{00000000-0005-0000-0000-00009C000000}"/>
    <cellStyle name="Normal 2 3 2 2 2 3 2" xfId="790" xr:uid="{E2CCEE1F-B9F8-493C-8F97-16396EC978E9}"/>
    <cellStyle name="Normal 2 3 2 2 2 3 2 2" xfId="1638" xr:uid="{0440EE64-C3EE-4243-B37D-56D873D8FEF6}"/>
    <cellStyle name="Normal 2 3 2 2 2 3 3" xfId="1214" xr:uid="{26B3391F-D80C-4C69-9FF1-C2FF815F70D3}"/>
    <cellStyle name="Normal 2 3 2 2 2 4" xfId="578" xr:uid="{A1581FBD-85ED-42D5-838F-DB6F6B17D86D}"/>
    <cellStyle name="Normal 2 3 2 2 2 4 2" xfId="1426" xr:uid="{B18EA7C2-83CE-4589-9EAC-040654BBCCA2}"/>
    <cellStyle name="Normal 2 3 2 2 2 5" xfId="1002" xr:uid="{CF2ADBC7-EA2C-409C-A658-4470DFB868A1}"/>
    <cellStyle name="Normal 2 3 2 2 3" xfId="207" xr:uid="{00000000-0005-0000-0000-00009D000000}"/>
    <cellStyle name="Normal 2 3 2 2 3 2" xfId="422" xr:uid="{00000000-0005-0000-0000-00009E000000}"/>
    <cellStyle name="Normal 2 3 2 2 3 2 2" xfId="846" xr:uid="{BD2F79BF-60BF-498F-B014-3F6BC5E82998}"/>
    <cellStyle name="Normal 2 3 2 2 3 2 2 2" xfId="1694" xr:uid="{6B04D83D-908D-4A14-B5AA-D02F519C02CC}"/>
    <cellStyle name="Normal 2 3 2 2 3 2 3" xfId="1270" xr:uid="{427FEEEB-A5B9-4C88-ACF6-769B3BD6BBD8}"/>
    <cellStyle name="Normal 2 3 2 2 3 3" xfId="634" xr:uid="{8FFE27F7-2A7D-461E-BF89-DEDD99C97D84}"/>
    <cellStyle name="Normal 2 3 2 2 3 3 2" xfId="1482" xr:uid="{FEED6806-A4FC-47AB-8C97-F37FF73CF5B1}"/>
    <cellStyle name="Normal 2 3 2 2 3 4" xfId="1058" xr:uid="{9D095BDD-3BEC-49C1-B777-763F4950539F}"/>
    <cellStyle name="Normal 2 3 2 2 4" xfId="316" xr:uid="{00000000-0005-0000-0000-00009F000000}"/>
    <cellStyle name="Normal 2 3 2 2 4 2" xfId="740" xr:uid="{6C8A8F16-CF6D-47DC-AB97-AC0209712FB1}"/>
    <cellStyle name="Normal 2 3 2 2 4 2 2" xfId="1588" xr:uid="{3ABF7367-D41F-4A0F-AC55-2B76A47FF25B}"/>
    <cellStyle name="Normal 2 3 2 2 4 3" xfId="1164" xr:uid="{9DAA6E6C-09A4-4649-BE02-51214807335B}"/>
    <cellStyle name="Normal 2 3 2 2 5" xfId="528" xr:uid="{4F2DA5F5-5E8C-4AA0-8D2E-FD0E8280089B}"/>
    <cellStyle name="Normal 2 3 2 2 5 2" xfId="1376" xr:uid="{ECE12403-55E2-4658-A2F1-A7111D356DB7}"/>
    <cellStyle name="Normal 2 3 2 2 6" xfId="952" xr:uid="{A756A8DC-B30D-4C5F-97E3-B95265AC8DA3}"/>
    <cellStyle name="Normal 2 3 2 3" xfId="140" xr:uid="{00000000-0005-0000-0000-0000A0000000}"/>
    <cellStyle name="Normal 2 3 2 3 2" xfId="258" xr:uid="{00000000-0005-0000-0000-0000A1000000}"/>
    <cellStyle name="Normal 2 3 2 3 2 2" xfId="471" xr:uid="{00000000-0005-0000-0000-0000A2000000}"/>
    <cellStyle name="Normal 2 3 2 3 2 2 2" xfId="895" xr:uid="{7B3F3DB6-7F1F-429E-AA57-51865A833197}"/>
    <cellStyle name="Normal 2 3 2 3 2 2 2 2" xfId="1743" xr:uid="{0A80CE15-52F5-4FC4-A1C1-71816D35BABD}"/>
    <cellStyle name="Normal 2 3 2 3 2 2 3" xfId="1319" xr:uid="{557FC8E3-48FA-4A6D-BDA8-C6696B17E67C}"/>
    <cellStyle name="Normal 2 3 2 3 2 3" xfId="683" xr:uid="{84AF4DD5-8228-4A35-8B4C-0917FB7C9DE0}"/>
    <cellStyle name="Normal 2 3 2 3 2 3 2" xfId="1531" xr:uid="{5BC5230A-AD32-4041-9D81-F178DEC5DF53}"/>
    <cellStyle name="Normal 2 3 2 3 2 4" xfId="1107" xr:uid="{66FB0BA1-E6FE-4F87-8815-19CEBB78FB27}"/>
    <cellStyle name="Normal 2 3 2 3 3" xfId="365" xr:uid="{00000000-0005-0000-0000-0000A3000000}"/>
    <cellStyle name="Normal 2 3 2 3 3 2" xfId="789" xr:uid="{855075CF-8473-4DBD-87D9-7CBE8DB1A372}"/>
    <cellStyle name="Normal 2 3 2 3 3 2 2" xfId="1637" xr:uid="{B777C037-935F-4F10-9679-28AAB1B9B038}"/>
    <cellStyle name="Normal 2 3 2 3 3 3" xfId="1213" xr:uid="{660EF377-602D-486C-8871-E8F812AF3D0D}"/>
    <cellStyle name="Normal 2 3 2 3 4" xfId="577" xr:uid="{3BA7B3D1-F1F1-4D12-8F0B-3C7EBBF6A3E9}"/>
    <cellStyle name="Normal 2 3 2 3 4 2" xfId="1425" xr:uid="{B061EED8-A637-4D26-B93A-3AFEAFA2733C}"/>
    <cellStyle name="Normal 2 3 2 3 5" xfId="1001" xr:uid="{BB418A1C-B54A-44EF-9A53-E5B3E57EDB0D}"/>
    <cellStyle name="Normal 2 3 2 4" xfId="191" xr:uid="{00000000-0005-0000-0000-0000A4000000}"/>
    <cellStyle name="Normal 2 3 2 4 2" xfId="301" xr:uid="{00000000-0005-0000-0000-0000A5000000}"/>
    <cellStyle name="Normal 2 3 2 4 2 2" xfId="513" xr:uid="{00000000-0005-0000-0000-0000A6000000}"/>
    <cellStyle name="Normal 2 3 2 4 2 2 2" xfId="937" xr:uid="{85001DE8-A3ED-4E8C-B164-706021658D1A}"/>
    <cellStyle name="Normal 2 3 2 4 2 2 2 2" xfId="1785" xr:uid="{C7BAE59E-99B3-4920-AFED-740C2B0ABCD3}"/>
    <cellStyle name="Normal 2 3 2 4 2 2 3" xfId="1361" xr:uid="{81F91109-B823-4254-9A5A-8E755A89D55C}"/>
    <cellStyle name="Normal 2 3 2 4 2 3" xfId="725" xr:uid="{12BAEBD9-D758-440A-B911-CBCA8623DF4D}"/>
    <cellStyle name="Normal 2 3 2 4 2 3 2" xfId="1573" xr:uid="{B9A3DBED-7F2C-4A52-9D3A-DA7737328E2F}"/>
    <cellStyle name="Normal 2 3 2 4 2 4" xfId="1149" xr:uid="{60E6BE5A-FBD0-41FE-821B-F6A21D7D7896}"/>
    <cellStyle name="Normal 2 3 2 4 3" xfId="407" xr:uid="{00000000-0005-0000-0000-0000A7000000}"/>
    <cellStyle name="Normal 2 3 2 4 3 2" xfId="831" xr:uid="{5A2298C9-FF83-43DE-B282-243CDB3853E0}"/>
    <cellStyle name="Normal 2 3 2 4 3 2 2" xfId="1679" xr:uid="{91EBFB06-E08E-41CB-B82A-6C6B8B9F7751}"/>
    <cellStyle name="Normal 2 3 2 4 3 3" xfId="1255" xr:uid="{AA1464EB-4D20-4AD8-A132-57B845FA4AD6}"/>
    <cellStyle name="Normal 2 3 2 4 4" xfId="619" xr:uid="{E82B04CF-8664-4AA3-B691-7C05324A99F2}"/>
    <cellStyle name="Normal 2 3 2 4 4 2" xfId="1467" xr:uid="{8D8801F6-DFFF-4C5D-9454-3C4A3F52594D}"/>
    <cellStyle name="Normal 2 3 2 4 5" xfId="1043" xr:uid="{814425F3-1A67-4ACC-87C3-32997B5FF38E}"/>
    <cellStyle name="Normal 2 3 2 5" xfId="206" xr:uid="{00000000-0005-0000-0000-0000A8000000}"/>
    <cellStyle name="Normal 2 3 2 5 2" xfId="421" xr:uid="{00000000-0005-0000-0000-0000A9000000}"/>
    <cellStyle name="Normal 2 3 2 5 2 2" xfId="845" xr:uid="{7CA15344-2ABA-47F5-8C0E-9A9A5F7FB1E5}"/>
    <cellStyle name="Normal 2 3 2 5 2 2 2" xfId="1693" xr:uid="{1BF7ADFD-7133-4781-B2CE-8932B2CC7C23}"/>
    <cellStyle name="Normal 2 3 2 5 2 3" xfId="1269" xr:uid="{ACF26C88-8A69-402B-8247-C1919CBA1771}"/>
    <cellStyle name="Normal 2 3 2 5 3" xfId="633" xr:uid="{3424FD24-4EBE-493C-B85C-BCAB53D0CDCF}"/>
    <cellStyle name="Normal 2 3 2 5 3 2" xfId="1481" xr:uid="{8836C6B0-D2A4-4A09-9970-97BE7DD873E3}"/>
    <cellStyle name="Normal 2 3 2 5 4" xfId="1057" xr:uid="{CE335DD3-7D9E-46E1-BD9D-BAA618EA2995}"/>
    <cellStyle name="Normal 2 3 2 6" xfId="315" xr:uid="{00000000-0005-0000-0000-0000AA000000}"/>
    <cellStyle name="Normal 2 3 2 6 2" xfId="739" xr:uid="{B7AF433A-4361-4BE9-B5D1-024FB02BAB93}"/>
    <cellStyle name="Normal 2 3 2 6 2 2" xfId="1587" xr:uid="{6F956BB6-DB8A-4592-9DF4-59836043F574}"/>
    <cellStyle name="Normal 2 3 2 6 3" xfId="1163" xr:uid="{09076A30-F926-47D1-BE36-71C60A4B436C}"/>
    <cellStyle name="Normal 2 3 2 7" xfId="527" xr:uid="{9524E5CC-50C9-47D9-8243-8455392B6021}"/>
    <cellStyle name="Normal 2 3 2 7 2" xfId="1375" xr:uid="{8B12061A-B902-4544-A70A-0116EC9C03CD}"/>
    <cellStyle name="Normal 2 3 2 8" xfId="951" xr:uid="{EA9AAE66-465B-4283-A882-FAA310CC3CEC}"/>
    <cellStyle name="Normal 2 3 3" xfId="72" xr:uid="{00000000-0005-0000-0000-0000AB000000}"/>
    <cellStyle name="Normal 2 3 3 2" xfId="142" xr:uid="{00000000-0005-0000-0000-0000AC000000}"/>
    <cellStyle name="Normal 2 3 3 2 2" xfId="260" xr:uid="{00000000-0005-0000-0000-0000AD000000}"/>
    <cellStyle name="Normal 2 3 3 2 2 2" xfId="473" xr:uid="{00000000-0005-0000-0000-0000AE000000}"/>
    <cellStyle name="Normal 2 3 3 2 2 2 2" xfId="897" xr:uid="{8C4D1717-E77C-4A96-B686-F8FFF07D06DA}"/>
    <cellStyle name="Normal 2 3 3 2 2 2 2 2" xfId="1745" xr:uid="{171CC0BB-9A9D-4CC7-BDA3-8B584F5BF0A3}"/>
    <cellStyle name="Normal 2 3 3 2 2 2 3" xfId="1321" xr:uid="{6B9DA9A9-26CD-4B75-9DD9-BF3F9803EBF4}"/>
    <cellStyle name="Normal 2 3 3 2 2 3" xfId="685" xr:uid="{A4DDB2B7-5C82-4821-8D48-50955D458729}"/>
    <cellStyle name="Normal 2 3 3 2 2 3 2" xfId="1533" xr:uid="{D817CBAB-0F58-4124-B611-13495421AB21}"/>
    <cellStyle name="Normal 2 3 3 2 2 4" xfId="1109" xr:uid="{9EE6FB4F-569A-4625-A20B-B8874123F4E7}"/>
    <cellStyle name="Normal 2 3 3 2 3" xfId="367" xr:uid="{00000000-0005-0000-0000-0000AF000000}"/>
    <cellStyle name="Normal 2 3 3 2 3 2" xfId="791" xr:uid="{2C9BBD5E-20F3-4F53-B340-89CFC4BE8FA1}"/>
    <cellStyle name="Normal 2 3 3 2 3 2 2" xfId="1639" xr:uid="{E589DE54-E82D-445E-9ECD-3CF341F9E84D}"/>
    <cellStyle name="Normal 2 3 3 2 3 3" xfId="1215" xr:uid="{F63EC2A9-12AC-4E55-BFFD-0595025BBFF3}"/>
    <cellStyle name="Normal 2 3 3 2 4" xfId="579" xr:uid="{5224666C-263B-4994-BCDE-262280108F0F}"/>
    <cellStyle name="Normal 2 3 3 2 4 2" xfId="1427" xr:uid="{FF0E7DD2-2544-4E50-AE26-606FE2ED18F3}"/>
    <cellStyle name="Normal 2 3 3 2 5" xfId="1003" xr:uid="{20CE37FA-4A26-4858-B900-F91E177FD9F9}"/>
    <cellStyle name="Normal 2 3 3 3" xfId="208" xr:uid="{00000000-0005-0000-0000-0000B0000000}"/>
    <cellStyle name="Normal 2 3 3 3 2" xfId="423" xr:uid="{00000000-0005-0000-0000-0000B1000000}"/>
    <cellStyle name="Normal 2 3 3 3 2 2" xfId="847" xr:uid="{82DE6C9D-847A-4847-BCB2-333DA8E97097}"/>
    <cellStyle name="Normal 2 3 3 3 2 2 2" xfId="1695" xr:uid="{CBB3BE97-49F8-4396-93BF-A0CE7DAAB633}"/>
    <cellStyle name="Normal 2 3 3 3 2 3" xfId="1271" xr:uid="{1D66D3D3-4A16-4395-B1B6-FC041317114A}"/>
    <cellStyle name="Normal 2 3 3 3 3" xfId="635" xr:uid="{17E03894-BFDC-4313-B537-6A019E2E764C}"/>
    <cellStyle name="Normal 2 3 3 3 3 2" xfId="1483" xr:uid="{EF9420D0-5277-4AD2-9493-EB7BDAB7C847}"/>
    <cellStyle name="Normal 2 3 3 3 4" xfId="1059" xr:uid="{0C1052C3-3BCF-455D-850D-FE699E5B5A3B}"/>
    <cellStyle name="Normal 2 3 3 4" xfId="317" xr:uid="{00000000-0005-0000-0000-0000B2000000}"/>
    <cellStyle name="Normal 2 3 3 4 2" xfId="741" xr:uid="{7C55A7AA-A7DE-4E78-94CA-464DCD130126}"/>
    <cellStyle name="Normal 2 3 3 4 2 2" xfId="1589" xr:uid="{0BFB0D47-C9B3-436F-92EA-DE5974829382}"/>
    <cellStyle name="Normal 2 3 3 4 3" xfId="1165" xr:uid="{1E1DE228-8ADD-4960-90FB-B2E4779E52D2}"/>
    <cellStyle name="Normal 2 3 3 5" xfId="529" xr:uid="{AA0075B8-CA96-42CE-A105-B67F4740BEAF}"/>
    <cellStyle name="Normal 2 3 3 5 2" xfId="1377" xr:uid="{A2FE01C8-B95A-49F9-8E53-380548B101F8}"/>
    <cellStyle name="Normal 2 3 3 6" xfId="953" xr:uid="{D8C4DD09-6494-4CC0-B9AB-35C706A331AC}"/>
    <cellStyle name="Normal 2 3 4" xfId="73" xr:uid="{00000000-0005-0000-0000-0000B3000000}"/>
    <cellStyle name="Normal 2 3 4 2" xfId="143" xr:uid="{00000000-0005-0000-0000-0000B4000000}"/>
    <cellStyle name="Normal 2 3 4 2 2" xfId="261" xr:uid="{00000000-0005-0000-0000-0000B5000000}"/>
    <cellStyle name="Normal 2 3 4 2 2 2" xfId="474" xr:uid="{00000000-0005-0000-0000-0000B6000000}"/>
    <cellStyle name="Normal 2 3 4 2 2 2 2" xfId="898" xr:uid="{C83D6AEA-D4F8-41AA-9B04-E2E37A2C4862}"/>
    <cellStyle name="Normal 2 3 4 2 2 2 2 2" xfId="1746" xr:uid="{F22E2E06-0432-4041-9774-7620C6C0A2C0}"/>
    <cellStyle name="Normal 2 3 4 2 2 2 3" xfId="1322" xr:uid="{B0486BAE-BF92-425F-9FA6-81B091EDD7D7}"/>
    <cellStyle name="Normal 2 3 4 2 2 3" xfId="686" xr:uid="{5E4721BE-4CB9-4003-8BAC-F284C93E172B}"/>
    <cellStyle name="Normal 2 3 4 2 2 3 2" xfId="1534" xr:uid="{03954742-AF72-4360-992F-F04B93F3F351}"/>
    <cellStyle name="Normal 2 3 4 2 2 4" xfId="1110" xr:uid="{E7BB7E0E-C753-4575-878B-0D2C7B8C23CE}"/>
    <cellStyle name="Normal 2 3 4 2 3" xfId="368" xr:uid="{00000000-0005-0000-0000-0000B7000000}"/>
    <cellStyle name="Normal 2 3 4 2 3 2" xfId="792" xr:uid="{98868F36-7482-4269-A59A-B159EE427145}"/>
    <cellStyle name="Normal 2 3 4 2 3 2 2" xfId="1640" xr:uid="{BB194144-B462-4F52-BEC0-797210530EAA}"/>
    <cellStyle name="Normal 2 3 4 2 3 3" xfId="1216" xr:uid="{7149B099-3676-4E54-A25E-660B45DF9411}"/>
    <cellStyle name="Normal 2 3 4 2 4" xfId="580" xr:uid="{1F7D48FD-0BB5-4DDA-B304-EA8DB9E18DFC}"/>
    <cellStyle name="Normal 2 3 4 2 4 2" xfId="1428" xr:uid="{64D5FA8E-6D8B-4AE7-B743-E3375024E536}"/>
    <cellStyle name="Normal 2 3 4 2 5" xfId="1004" xr:uid="{79211646-7DF6-4D39-AA01-971B2321087C}"/>
    <cellStyle name="Normal 2 3 4 3" xfId="209" xr:uid="{00000000-0005-0000-0000-0000B8000000}"/>
    <cellStyle name="Normal 2 3 4 3 2" xfId="424" xr:uid="{00000000-0005-0000-0000-0000B9000000}"/>
    <cellStyle name="Normal 2 3 4 3 2 2" xfId="848" xr:uid="{AAE9728C-E1A8-400E-85CB-AF60280BC7D3}"/>
    <cellStyle name="Normal 2 3 4 3 2 2 2" xfId="1696" xr:uid="{6AACD3CA-5C71-412F-9AA8-4C249ED553F6}"/>
    <cellStyle name="Normal 2 3 4 3 2 3" xfId="1272" xr:uid="{40470F97-90E0-4F8E-B5C2-E3D96B5EB989}"/>
    <cellStyle name="Normal 2 3 4 3 3" xfId="636" xr:uid="{7AEEA66D-72B9-496D-90A9-9680ED04CBA5}"/>
    <cellStyle name="Normal 2 3 4 3 3 2" xfId="1484" xr:uid="{57DF5FCD-6BAC-4EEC-A0A6-E661CC11EF5E}"/>
    <cellStyle name="Normal 2 3 4 3 4" xfId="1060" xr:uid="{3B593911-B830-4137-8ADD-60CF72E8B166}"/>
    <cellStyle name="Normal 2 3 4 4" xfId="318" xr:uid="{00000000-0005-0000-0000-0000BA000000}"/>
    <cellStyle name="Normal 2 3 4 4 2" xfId="742" xr:uid="{C50E427E-5C69-4BBE-B8AD-5C9594986FCC}"/>
    <cellStyle name="Normal 2 3 4 4 2 2" xfId="1590" xr:uid="{42F3BA47-E036-430C-A4E6-CE7B65154335}"/>
    <cellStyle name="Normal 2 3 4 4 3" xfId="1166" xr:uid="{C53AC9BF-8F87-4883-9C2D-1A86E382B30E}"/>
    <cellStyle name="Normal 2 3 4 5" xfId="530" xr:uid="{09D4F01D-B427-4BBE-A9EA-8CC8EDB10DD1}"/>
    <cellStyle name="Normal 2 3 4 5 2" xfId="1378" xr:uid="{CB45F2DF-AE73-4FF4-A6AA-C28F33BA97E7}"/>
    <cellStyle name="Normal 2 3 4 6" xfId="954" xr:uid="{BA5006D4-9FA3-4BE5-A07D-6756885009C4}"/>
    <cellStyle name="Normal 2 3 5" xfId="139" xr:uid="{00000000-0005-0000-0000-0000BB000000}"/>
    <cellStyle name="Normal 2 3 5 2" xfId="257" xr:uid="{00000000-0005-0000-0000-0000BC000000}"/>
    <cellStyle name="Normal 2 3 5 2 2" xfId="470" xr:uid="{00000000-0005-0000-0000-0000BD000000}"/>
    <cellStyle name="Normal 2 3 5 2 2 2" xfId="894" xr:uid="{DEC53804-3735-4EED-AFEF-AE1468F30F8B}"/>
    <cellStyle name="Normal 2 3 5 2 2 2 2" xfId="1742" xr:uid="{196503DC-7B2E-4200-9AC5-CB063809AE58}"/>
    <cellStyle name="Normal 2 3 5 2 2 3" xfId="1318" xr:uid="{DA2914C9-5640-4CE9-A8AE-0CE2AC7892A5}"/>
    <cellStyle name="Normal 2 3 5 2 3" xfId="682" xr:uid="{9058891D-7E6D-4422-A276-6E4572CC6F44}"/>
    <cellStyle name="Normal 2 3 5 2 3 2" xfId="1530" xr:uid="{FAD6BEC2-52F8-4274-8D9E-925EF77C5B7B}"/>
    <cellStyle name="Normal 2 3 5 2 4" xfId="1106" xr:uid="{9B828781-AF97-4624-BA25-D05C727C39AD}"/>
    <cellStyle name="Normal 2 3 5 3" xfId="364" xr:uid="{00000000-0005-0000-0000-0000BE000000}"/>
    <cellStyle name="Normal 2 3 5 3 2" xfId="788" xr:uid="{7BBB6113-6652-477D-A60D-49A0855A4A3D}"/>
    <cellStyle name="Normal 2 3 5 3 2 2" xfId="1636" xr:uid="{DFBB9B82-254C-49D8-BC35-51CFC27812D4}"/>
    <cellStyle name="Normal 2 3 5 3 3" xfId="1212" xr:uid="{029F3EDC-7C94-44C4-BB79-345FF1178D8F}"/>
    <cellStyle name="Normal 2 3 5 4" xfId="576" xr:uid="{2CFA28EB-7F05-4BD4-ADFA-8A68D62D7B57}"/>
    <cellStyle name="Normal 2 3 5 4 2" xfId="1424" xr:uid="{0D91A6D4-C8E5-4667-98F3-CA49DC20660E}"/>
    <cellStyle name="Normal 2 3 5 5" xfId="1000" xr:uid="{8940F8F5-7C10-47D3-A65F-9311D92BC684}"/>
    <cellStyle name="Normal 2 3 6" xfId="187" xr:uid="{00000000-0005-0000-0000-0000BF000000}"/>
    <cellStyle name="Normal 2 3 6 2" xfId="297" xr:uid="{00000000-0005-0000-0000-0000C0000000}"/>
    <cellStyle name="Normal 2 3 6 2 2" xfId="510" xr:uid="{00000000-0005-0000-0000-0000C1000000}"/>
    <cellStyle name="Normal 2 3 6 2 2 2" xfId="934" xr:uid="{48889BBF-C324-48D7-8837-C9628AA2E9FD}"/>
    <cellStyle name="Normal 2 3 6 2 2 2 2" xfId="1782" xr:uid="{DEFE2655-38B0-4E78-8CE6-40CD0B8F78B8}"/>
    <cellStyle name="Normal 2 3 6 2 2 3" xfId="1358" xr:uid="{0B8CCB06-E74E-400D-950D-2E0AC1A1A221}"/>
    <cellStyle name="Normal 2 3 6 2 3" xfId="722" xr:uid="{44BF332D-3AF7-4DB9-953F-545A5C2940C3}"/>
    <cellStyle name="Normal 2 3 6 2 3 2" xfId="1570" xr:uid="{7D063AFB-C426-429A-BEBC-8A4069A46938}"/>
    <cellStyle name="Normal 2 3 6 2 4" xfId="1146" xr:uid="{218770BA-9030-4965-99F7-CD0F02227E76}"/>
    <cellStyle name="Normal 2 3 6 3" xfId="404" xr:uid="{00000000-0005-0000-0000-0000C2000000}"/>
    <cellStyle name="Normal 2 3 6 3 2" xfId="828" xr:uid="{4334FAE2-DEA1-4C15-B3E1-000A30B42053}"/>
    <cellStyle name="Normal 2 3 6 3 2 2" xfId="1676" xr:uid="{3CB859D2-CBB1-424D-896D-898DB762D1DB}"/>
    <cellStyle name="Normal 2 3 6 3 3" xfId="1252" xr:uid="{EA006E4A-C0D2-40CD-822F-56BCBF8EB24A}"/>
    <cellStyle name="Normal 2 3 6 4" xfId="616" xr:uid="{F37B6BF0-FC05-493C-A55F-6EA509BD692B}"/>
    <cellStyle name="Normal 2 3 6 4 2" xfId="1464" xr:uid="{ED9779DA-E21C-4F79-9799-BC2B7B33512F}"/>
    <cellStyle name="Normal 2 3 6 5" xfId="1040" xr:uid="{9D4099A7-5DC3-45FE-86DB-E225F7101FE6}"/>
    <cellStyle name="Normal 2 3 7" xfId="205" xr:uid="{00000000-0005-0000-0000-0000C3000000}"/>
    <cellStyle name="Normal 2 3 7 2" xfId="420" xr:uid="{00000000-0005-0000-0000-0000C4000000}"/>
    <cellStyle name="Normal 2 3 7 2 2" xfId="844" xr:uid="{A28797E8-AF8C-4C27-91EE-B6E1DF82A86F}"/>
    <cellStyle name="Normal 2 3 7 2 2 2" xfId="1692" xr:uid="{3B8B44A6-169F-48B3-8262-85066D711383}"/>
    <cellStyle name="Normal 2 3 7 2 3" xfId="1268" xr:uid="{3C14ABFA-D78F-40E1-8783-BF782E22CB09}"/>
    <cellStyle name="Normal 2 3 7 3" xfId="632" xr:uid="{4395310B-E2A5-4B62-A40D-DB6329677009}"/>
    <cellStyle name="Normal 2 3 7 3 2" xfId="1480" xr:uid="{135FC3C2-45FF-4D11-932C-A8614BE40AA7}"/>
    <cellStyle name="Normal 2 3 7 4" xfId="1056" xr:uid="{F7B7859B-C87F-4687-9348-C55BFAD78918}"/>
    <cellStyle name="Normal 2 3 8" xfId="314" xr:uid="{00000000-0005-0000-0000-0000C5000000}"/>
    <cellStyle name="Normal 2 3 8 2" xfId="738" xr:uid="{614A9BEA-26B0-4B67-B54B-11349EB0FE6B}"/>
    <cellStyle name="Normal 2 3 8 2 2" xfId="1586" xr:uid="{06649942-C415-450D-8DA1-C3BB4EBEF178}"/>
    <cellStyle name="Normal 2 3 8 3" xfId="1162" xr:uid="{7ECA4B56-E64A-4893-892D-950FFF020A29}"/>
    <cellStyle name="Normal 2 3 9" xfId="526" xr:uid="{C4E68103-487E-4A75-8DF8-6B669CA378E6}"/>
    <cellStyle name="Normal 2 3 9 2" xfId="1374" xr:uid="{EC501009-0320-4653-999E-AFA34B5397C6}"/>
    <cellStyle name="Normal 3" xfId="74" xr:uid="{00000000-0005-0000-0000-0000C6000000}"/>
    <cellStyle name="Normal 3 2" xfId="75" xr:uid="{00000000-0005-0000-0000-0000C7000000}"/>
    <cellStyle name="Normal 3 2 2" xfId="188" xr:uid="{00000000-0005-0000-0000-0000C8000000}"/>
    <cellStyle name="Normal 3 2 2 2" xfId="192" xr:uid="{00000000-0005-0000-0000-0000C9000000}"/>
    <cellStyle name="Normal 3 2 2 2 2" xfId="302" xr:uid="{00000000-0005-0000-0000-0000CA000000}"/>
    <cellStyle name="Normal 3 2 2 2 2 2" xfId="514" xr:uid="{00000000-0005-0000-0000-0000CB000000}"/>
    <cellStyle name="Normal 3 2 2 2 2 2 2" xfId="938" xr:uid="{739C0FF2-788D-4DED-AB7E-67C0650199E3}"/>
    <cellStyle name="Normal 3 2 2 2 2 2 2 2" xfId="1786" xr:uid="{17F5ACC7-B9DD-4523-AEDB-924C16A4FC69}"/>
    <cellStyle name="Normal 3 2 2 2 2 2 3" xfId="1362" xr:uid="{94E4353E-6C44-4876-B80D-01564EC3FA6A}"/>
    <cellStyle name="Normal 3 2 2 2 2 3" xfId="726" xr:uid="{87A0FE32-5596-4792-B567-E8550C0773BE}"/>
    <cellStyle name="Normal 3 2 2 2 2 3 2" xfId="1574" xr:uid="{4473DF2F-D8B1-4A50-BC24-B4FD97DE6823}"/>
    <cellStyle name="Normal 3 2 2 2 2 4" xfId="1150" xr:uid="{BE003800-A0CE-40C0-A767-DE04579D4961}"/>
    <cellStyle name="Normal 3 2 2 2 3" xfId="408" xr:uid="{00000000-0005-0000-0000-0000CC000000}"/>
    <cellStyle name="Normal 3 2 2 2 3 2" xfId="832" xr:uid="{52D539ED-4A6D-48F5-A6CA-005AFF1F3BD7}"/>
    <cellStyle name="Normal 3 2 2 2 3 2 2" xfId="1680" xr:uid="{0AA8A750-BA00-4410-BAE8-4ED519C5DE89}"/>
    <cellStyle name="Normal 3 2 2 2 3 3" xfId="1256" xr:uid="{4E1DB59B-C317-4B25-AA4E-DA399A1EEFAA}"/>
    <cellStyle name="Normal 3 2 2 2 4" xfId="620" xr:uid="{B656795E-E388-429A-A0B4-D41291118482}"/>
    <cellStyle name="Normal 3 2 2 2 4 2" xfId="1468" xr:uid="{A15DBA0C-65A4-4991-947E-420810EA5EC7}"/>
    <cellStyle name="Normal 3 2 2 2 5" xfId="1044" xr:uid="{95FE778E-9F8B-4F41-91AA-A08231C1059A}"/>
    <cellStyle name="Normal 3 2 2 3" xfId="298" xr:uid="{00000000-0005-0000-0000-0000CD000000}"/>
    <cellStyle name="Normal 3 2 2 3 2" xfId="511" xr:uid="{00000000-0005-0000-0000-0000CE000000}"/>
    <cellStyle name="Normal 3 2 2 3 2 2" xfId="935" xr:uid="{C64E7509-0022-4405-B86A-1A4F8621157B}"/>
    <cellStyle name="Normal 3 2 2 3 2 2 2" xfId="1783" xr:uid="{EAB69AED-FB0A-4BDB-9C33-17DC6FA2036C}"/>
    <cellStyle name="Normal 3 2 2 3 2 3" xfId="1359" xr:uid="{661819A2-024E-495E-8E14-529E959ABCDF}"/>
    <cellStyle name="Normal 3 2 2 3 3" xfId="723" xr:uid="{8CB0048C-A14A-4A46-8268-23296404B6A2}"/>
    <cellStyle name="Normal 3 2 2 3 3 2" xfId="1571" xr:uid="{1EFA6DE0-8E9E-4147-8F38-406A297666FB}"/>
    <cellStyle name="Normal 3 2 2 3 4" xfId="1147" xr:uid="{010CE0D9-1B52-4551-AD73-95F607A356E9}"/>
    <cellStyle name="Normal 3 2 2 4" xfId="405" xr:uid="{00000000-0005-0000-0000-0000CF000000}"/>
    <cellStyle name="Normal 3 2 2 4 2" xfId="829" xr:uid="{31411E85-3C09-403B-A8E1-3D896350E2ED}"/>
    <cellStyle name="Normal 3 2 2 4 2 2" xfId="1677" xr:uid="{248E0480-4393-45B8-89CB-F933BEAC6424}"/>
    <cellStyle name="Normal 3 2 2 4 3" xfId="1253" xr:uid="{087D62BB-BDC5-44C3-A923-7BF4A0A33AFC}"/>
    <cellStyle name="Normal 3 2 2 5" xfId="617" xr:uid="{E8966B86-044C-4229-80A6-58E8341CA720}"/>
    <cellStyle name="Normal 3 2 2 5 2" xfId="1465" xr:uid="{FAF33DC0-FF7B-4EDA-A139-87FDF96B866B}"/>
    <cellStyle name="Normal 3 2 2 6" xfId="1041" xr:uid="{EDBE7145-A37E-454F-96EA-2AF8FA801238}"/>
    <cellStyle name="Normal 3 3" xfId="76" xr:uid="{00000000-0005-0000-0000-0000D0000000}"/>
    <cellStyle name="Normal 3 3 10" xfId="955" xr:uid="{C555942C-CB6B-41B0-870F-A8245B57127C}"/>
    <cellStyle name="Normal 3 3 2" xfId="77" xr:uid="{00000000-0005-0000-0000-0000D1000000}"/>
    <cellStyle name="Normal 3 3 2 2" xfId="78" xr:uid="{00000000-0005-0000-0000-0000D2000000}"/>
    <cellStyle name="Normal 3 3 2 2 2" xfId="146" xr:uid="{00000000-0005-0000-0000-0000D3000000}"/>
    <cellStyle name="Normal 3 3 2 2 2 2" xfId="264" xr:uid="{00000000-0005-0000-0000-0000D4000000}"/>
    <cellStyle name="Normal 3 3 2 2 2 2 2" xfId="477" xr:uid="{00000000-0005-0000-0000-0000D5000000}"/>
    <cellStyle name="Normal 3 3 2 2 2 2 2 2" xfId="901" xr:uid="{811B2DF4-2B7C-41AF-B597-FB49075BA3C4}"/>
    <cellStyle name="Normal 3 3 2 2 2 2 2 2 2" xfId="1749" xr:uid="{525138DB-F0AF-4E6F-AAB8-ACA7BEF3A0E9}"/>
    <cellStyle name="Normal 3 3 2 2 2 2 2 3" xfId="1325" xr:uid="{E950AE73-D811-498B-B8BD-6C7BF4E313A8}"/>
    <cellStyle name="Normal 3 3 2 2 2 2 3" xfId="689" xr:uid="{FE17920A-F0A9-4A2F-B221-0CCB1A1BDE14}"/>
    <cellStyle name="Normal 3 3 2 2 2 2 3 2" xfId="1537" xr:uid="{475221A0-535E-416F-B949-BC0F70F1BDFD}"/>
    <cellStyle name="Normal 3 3 2 2 2 2 4" xfId="1113" xr:uid="{AD2A41A0-7769-4B26-BDE1-4BAD616C088B}"/>
    <cellStyle name="Normal 3 3 2 2 2 3" xfId="371" xr:uid="{00000000-0005-0000-0000-0000D6000000}"/>
    <cellStyle name="Normal 3 3 2 2 2 3 2" xfId="795" xr:uid="{B7E38DD9-5E8E-499D-A467-E79E4757107B}"/>
    <cellStyle name="Normal 3 3 2 2 2 3 2 2" xfId="1643" xr:uid="{B19105C2-BF54-406D-81C6-7EE1372B4B71}"/>
    <cellStyle name="Normal 3 3 2 2 2 3 3" xfId="1219" xr:uid="{0D442F86-5CD3-44F1-B1C5-F5BB9DA1E4FC}"/>
    <cellStyle name="Normal 3 3 2 2 2 4" xfId="583" xr:uid="{B4DFDA50-C480-4464-9DB2-66EE00130335}"/>
    <cellStyle name="Normal 3 3 2 2 2 4 2" xfId="1431" xr:uid="{A93C2E03-3237-4216-9CD2-E3B4B038C746}"/>
    <cellStyle name="Normal 3 3 2 2 2 5" xfId="1007" xr:uid="{CA5BF998-17AC-4868-AEF7-7734F2465C66}"/>
    <cellStyle name="Normal 3 3 2 2 3" xfId="212" xr:uid="{00000000-0005-0000-0000-0000D7000000}"/>
    <cellStyle name="Normal 3 3 2 2 3 2" xfId="427" xr:uid="{00000000-0005-0000-0000-0000D8000000}"/>
    <cellStyle name="Normal 3 3 2 2 3 2 2" xfId="851" xr:uid="{5512F3BC-0A04-4477-90C2-7F27BE1B2B33}"/>
    <cellStyle name="Normal 3 3 2 2 3 2 2 2" xfId="1699" xr:uid="{5C188224-4978-4EB8-B8FF-A47359D8A5E9}"/>
    <cellStyle name="Normal 3 3 2 2 3 2 3" xfId="1275" xr:uid="{6221DEE7-C95A-4E57-BF1C-441882EDC5E3}"/>
    <cellStyle name="Normal 3 3 2 2 3 3" xfId="639" xr:uid="{EA6CFD11-E25F-4733-B1D3-C0AB126503D9}"/>
    <cellStyle name="Normal 3 3 2 2 3 3 2" xfId="1487" xr:uid="{79C3D191-32CA-4DAE-A5EC-420821CBFD50}"/>
    <cellStyle name="Normal 3 3 2 2 3 4" xfId="1063" xr:uid="{BD543C3C-50EB-4335-BE27-F6D9D137D7BA}"/>
    <cellStyle name="Normal 3 3 2 2 4" xfId="321" xr:uid="{00000000-0005-0000-0000-0000D9000000}"/>
    <cellStyle name="Normal 3 3 2 2 4 2" xfId="745" xr:uid="{1DD1F85C-98CD-4BD5-AA5E-8B5910876F78}"/>
    <cellStyle name="Normal 3 3 2 2 4 2 2" xfId="1593" xr:uid="{F6955720-BE93-4BD7-B6BA-DA2E561621DE}"/>
    <cellStyle name="Normal 3 3 2 2 4 3" xfId="1169" xr:uid="{A0E848AA-DA19-4BE4-A472-3462DA1788D2}"/>
    <cellStyle name="Normal 3 3 2 2 5" xfId="533" xr:uid="{B4628836-E7AF-4498-8130-26B1E4E9B812}"/>
    <cellStyle name="Normal 3 3 2 2 5 2" xfId="1381" xr:uid="{98866E05-3755-4A36-83A3-8AC20806A3E5}"/>
    <cellStyle name="Normal 3 3 2 2 6" xfId="957" xr:uid="{0FD33EF8-98A6-4A01-A4A2-8105D84A1D9D}"/>
    <cellStyle name="Normal 3 3 2 3" xfId="145" xr:uid="{00000000-0005-0000-0000-0000DA000000}"/>
    <cellStyle name="Normal 3 3 2 3 2" xfId="263" xr:uid="{00000000-0005-0000-0000-0000DB000000}"/>
    <cellStyle name="Normal 3 3 2 3 2 2" xfId="476" xr:uid="{00000000-0005-0000-0000-0000DC000000}"/>
    <cellStyle name="Normal 3 3 2 3 2 2 2" xfId="900" xr:uid="{3B58A8DE-1B74-4BC5-A4D0-F05779FD4C7C}"/>
    <cellStyle name="Normal 3 3 2 3 2 2 2 2" xfId="1748" xr:uid="{BA7A4821-F13C-4297-B58B-8D5383B58661}"/>
    <cellStyle name="Normal 3 3 2 3 2 2 3" xfId="1324" xr:uid="{020EF5B2-C878-4873-9C94-E0FB3B21B721}"/>
    <cellStyle name="Normal 3 3 2 3 2 3" xfId="688" xr:uid="{7A60292A-99E4-4E9F-A8E5-CEAADD9D938A}"/>
    <cellStyle name="Normal 3 3 2 3 2 3 2" xfId="1536" xr:uid="{EF42333B-888D-42E1-B6FE-85F6A410B38C}"/>
    <cellStyle name="Normal 3 3 2 3 2 4" xfId="1112" xr:uid="{3E7632A8-CACF-4E49-BB3E-967DBE49C177}"/>
    <cellStyle name="Normal 3 3 2 3 3" xfId="370" xr:uid="{00000000-0005-0000-0000-0000DD000000}"/>
    <cellStyle name="Normal 3 3 2 3 3 2" xfId="794" xr:uid="{A6983280-35D6-4DA3-83B2-3E4A605996C0}"/>
    <cellStyle name="Normal 3 3 2 3 3 2 2" xfId="1642" xr:uid="{D5C21922-A7FF-4B58-95B4-1E49FB234321}"/>
    <cellStyle name="Normal 3 3 2 3 3 3" xfId="1218" xr:uid="{0A3FC78A-45D5-4C37-B8DE-B09D003814DB}"/>
    <cellStyle name="Normal 3 3 2 3 4" xfId="582" xr:uid="{F24B2301-1E20-426C-9161-C0AECB503548}"/>
    <cellStyle name="Normal 3 3 2 3 4 2" xfId="1430" xr:uid="{8DE7661C-1A70-4E79-A98E-7226455E4F5A}"/>
    <cellStyle name="Normal 3 3 2 3 5" xfId="1006" xr:uid="{0E3A602F-5ED8-4F31-A8D5-02E71E2572B0}"/>
    <cellStyle name="Normal 3 3 2 4" xfId="193" xr:uid="{00000000-0005-0000-0000-0000DE000000}"/>
    <cellStyle name="Normal 3 3 2 4 2" xfId="303" xr:uid="{00000000-0005-0000-0000-0000DF000000}"/>
    <cellStyle name="Normal 3 3 2 4 2 2" xfId="515" xr:uid="{00000000-0005-0000-0000-0000E0000000}"/>
    <cellStyle name="Normal 3 3 2 4 2 2 2" xfId="939" xr:uid="{695C898C-2717-47EA-B850-6BDDC58F01AE}"/>
    <cellStyle name="Normal 3 3 2 4 2 2 2 2" xfId="1787" xr:uid="{AD6CA562-D540-4EEF-8809-8A605FEA8DB4}"/>
    <cellStyle name="Normal 3 3 2 4 2 2 3" xfId="1363" xr:uid="{51387B4E-DB38-4344-97D0-649951CBD01B}"/>
    <cellStyle name="Normal 3 3 2 4 2 3" xfId="727" xr:uid="{C1643BEC-D8BD-47D0-8BA4-C5260EF9786C}"/>
    <cellStyle name="Normal 3 3 2 4 2 3 2" xfId="1575" xr:uid="{C0D1BB38-9DE3-4A68-A16C-0207A29919EC}"/>
    <cellStyle name="Normal 3 3 2 4 2 4" xfId="1151" xr:uid="{D0CE6D4A-F911-4130-9607-4950462B83BB}"/>
    <cellStyle name="Normal 3 3 2 4 3" xfId="409" xr:uid="{00000000-0005-0000-0000-0000E1000000}"/>
    <cellStyle name="Normal 3 3 2 4 3 2" xfId="833" xr:uid="{0033326F-31C1-487A-88F9-576CD3B85301}"/>
    <cellStyle name="Normal 3 3 2 4 3 2 2" xfId="1681" xr:uid="{0570319E-0774-49BA-BDE8-826D14219DCC}"/>
    <cellStyle name="Normal 3 3 2 4 3 3" xfId="1257" xr:uid="{7AB589CB-86D1-427B-BCF5-6CA3F16B5B33}"/>
    <cellStyle name="Normal 3 3 2 4 4" xfId="621" xr:uid="{0288DA9F-D295-4021-8C18-D966849DDFCB}"/>
    <cellStyle name="Normal 3 3 2 4 4 2" xfId="1469" xr:uid="{988102D3-F46E-43A1-BDCF-2DCBE78A9170}"/>
    <cellStyle name="Normal 3 3 2 4 5" xfId="1045" xr:uid="{9A56BBCD-46B4-4994-BDD7-A4E42C7983EA}"/>
    <cellStyle name="Normal 3 3 2 5" xfId="211" xr:uid="{00000000-0005-0000-0000-0000E2000000}"/>
    <cellStyle name="Normal 3 3 2 5 2" xfId="426" xr:uid="{00000000-0005-0000-0000-0000E3000000}"/>
    <cellStyle name="Normal 3 3 2 5 2 2" xfId="850" xr:uid="{67057608-04B0-4F5F-A490-BC4D73413EFB}"/>
    <cellStyle name="Normal 3 3 2 5 2 2 2" xfId="1698" xr:uid="{0B6F781C-0B71-42FE-BFE5-F954259CEB90}"/>
    <cellStyle name="Normal 3 3 2 5 2 3" xfId="1274" xr:uid="{4A0D937A-EA4B-4628-8A6D-6DE27FEAC29A}"/>
    <cellStyle name="Normal 3 3 2 5 3" xfId="638" xr:uid="{55766EC1-20EC-46E3-AE71-678B656CBDB1}"/>
    <cellStyle name="Normal 3 3 2 5 3 2" xfId="1486" xr:uid="{66D8087D-CCF1-4A42-9FBD-6A6E309B8F20}"/>
    <cellStyle name="Normal 3 3 2 5 4" xfId="1062" xr:uid="{CD9F6A8B-0E30-4CD2-B873-9B523988CF56}"/>
    <cellStyle name="Normal 3 3 2 6" xfId="320" xr:uid="{00000000-0005-0000-0000-0000E4000000}"/>
    <cellStyle name="Normal 3 3 2 6 2" xfId="744" xr:uid="{E7329B60-5116-4A7C-945C-3A85060C37F3}"/>
    <cellStyle name="Normal 3 3 2 6 2 2" xfId="1592" xr:uid="{7B8DF839-4F95-4297-8F2E-976C7091E930}"/>
    <cellStyle name="Normal 3 3 2 6 3" xfId="1168" xr:uid="{43E507F2-6BA5-462A-A41C-49166C61D684}"/>
    <cellStyle name="Normal 3 3 2 7" xfId="532" xr:uid="{DDCFF480-F2D5-449F-B53A-9A070F7AE1E0}"/>
    <cellStyle name="Normal 3 3 2 7 2" xfId="1380" xr:uid="{6739F62F-6C09-4893-A71D-631E1A8B4517}"/>
    <cellStyle name="Normal 3 3 2 8" xfId="956" xr:uid="{EBEF5144-1A21-46D0-A9CE-DFEDD64D09A8}"/>
    <cellStyle name="Normal 3 3 3" xfId="79" xr:uid="{00000000-0005-0000-0000-0000E5000000}"/>
    <cellStyle name="Normal 3 3 3 2" xfId="147" xr:uid="{00000000-0005-0000-0000-0000E6000000}"/>
    <cellStyle name="Normal 3 3 3 2 2" xfId="265" xr:uid="{00000000-0005-0000-0000-0000E7000000}"/>
    <cellStyle name="Normal 3 3 3 2 2 2" xfId="478" xr:uid="{00000000-0005-0000-0000-0000E8000000}"/>
    <cellStyle name="Normal 3 3 3 2 2 2 2" xfId="902" xr:uid="{69CD59C8-AFF7-458E-8625-73079D49AD98}"/>
    <cellStyle name="Normal 3 3 3 2 2 2 2 2" xfId="1750" xr:uid="{FC40CDFA-3F21-413D-A37D-E73B5BC1B360}"/>
    <cellStyle name="Normal 3 3 3 2 2 2 3" xfId="1326" xr:uid="{67CEF8C2-5447-489E-9521-3BB6292D1EE1}"/>
    <cellStyle name="Normal 3 3 3 2 2 3" xfId="690" xr:uid="{55E9F53D-2560-42DF-B24E-C322E31CEC5A}"/>
    <cellStyle name="Normal 3 3 3 2 2 3 2" xfId="1538" xr:uid="{81120BA7-6CD1-4E80-B058-783292345150}"/>
    <cellStyle name="Normal 3 3 3 2 2 4" xfId="1114" xr:uid="{C4659876-59C5-48AC-93A0-E3186E193F71}"/>
    <cellStyle name="Normal 3 3 3 2 3" xfId="372" xr:uid="{00000000-0005-0000-0000-0000E9000000}"/>
    <cellStyle name="Normal 3 3 3 2 3 2" xfId="796" xr:uid="{74B81DBE-E798-425D-A7BE-C2200C4847CC}"/>
    <cellStyle name="Normal 3 3 3 2 3 2 2" xfId="1644" xr:uid="{3C371E0E-8491-4F38-ACB2-0E6E18B9A108}"/>
    <cellStyle name="Normal 3 3 3 2 3 3" xfId="1220" xr:uid="{75698558-DB39-445A-8720-51EACDA57FEB}"/>
    <cellStyle name="Normal 3 3 3 2 4" xfId="584" xr:uid="{30F49291-BBB8-4FE4-8D9B-DDBDA0419678}"/>
    <cellStyle name="Normal 3 3 3 2 4 2" xfId="1432" xr:uid="{BB18088A-6DBD-4F9F-A4EA-092BA218C03F}"/>
    <cellStyle name="Normal 3 3 3 2 5" xfId="1008" xr:uid="{F1E3E3D1-A62C-4B5C-9F86-E66A9FA64C46}"/>
    <cellStyle name="Normal 3 3 3 3" xfId="213" xr:uid="{00000000-0005-0000-0000-0000EA000000}"/>
    <cellStyle name="Normal 3 3 3 3 2" xfId="428" xr:uid="{00000000-0005-0000-0000-0000EB000000}"/>
    <cellStyle name="Normal 3 3 3 3 2 2" xfId="852" xr:uid="{0E1F4B93-E8ED-49C7-AE4B-FADEEBB97F14}"/>
    <cellStyle name="Normal 3 3 3 3 2 2 2" xfId="1700" xr:uid="{3769C84A-FE59-4138-96D8-0E4FB3D7C8D1}"/>
    <cellStyle name="Normal 3 3 3 3 2 3" xfId="1276" xr:uid="{ED1BB4CC-8974-45CE-BAB9-EC5482743F1A}"/>
    <cellStyle name="Normal 3 3 3 3 3" xfId="640" xr:uid="{EDF35CFC-FCF2-4D78-AB78-B131E06E56AC}"/>
    <cellStyle name="Normal 3 3 3 3 3 2" xfId="1488" xr:uid="{8D9B118F-BA0A-480B-8D72-AFD3C77BC8F2}"/>
    <cellStyle name="Normal 3 3 3 3 4" xfId="1064" xr:uid="{163833CD-794A-4A99-983E-23437D59F884}"/>
    <cellStyle name="Normal 3 3 3 4" xfId="322" xr:uid="{00000000-0005-0000-0000-0000EC000000}"/>
    <cellStyle name="Normal 3 3 3 4 2" xfId="746" xr:uid="{16E4FA45-FE58-48E4-8798-3A8959D00B05}"/>
    <cellStyle name="Normal 3 3 3 4 2 2" xfId="1594" xr:uid="{5624A195-F662-462E-9F36-CEB8D48B8011}"/>
    <cellStyle name="Normal 3 3 3 4 3" xfId="1170" xr:uid="{BF47D4F0-C1D6-4B94-8BBA-E31E83137968}"/>
    <cellStyle name="Normal 3 3 3 5" xfId="534" xr:uid="{57CB4AB3-50D0-45F6-AEFD-D34B3F850E6C}"/>
    <cellStyle name="Normal 3 3 3 5 2" xfId="1382" xr:uid="{5B63DD89-FA00-4C4A-9D29-C830847F3434}"/>
    <cellStyle name="Normal 3 3 3 6" xfId="958" xr:uid="{F77CD0F6-E9B0-41F0-BE7F-C5058E52EB61}"/>
    <cellStyle name="Normal 3 3 4" xfId="80" xr:uid="{00000000-0005-0000-0000-0000ED000000}"/>
    <cellStyle name="Normal 3 3 4 2" xfId="148" xr:uid="{00000000-0005-0000-0000-0000EE000000}"/>
    <cellStyle name="Normal 3 3 4 2 2" xfId="266" xr:uid="{00000000-0005-0000-0000-0000EF000000}"/>
    <cellStyle name="Normal 3 3 4 2 2 2" xfId="479" xr:uid="{00000000-0005-0000-0000-0000F0000000}"/>
    <cellStyle name="Normal 3 3 4 2 2 2 2" xfId="903" xr:uid="{75E46F73-8A0B-4E54-A194-E5001C3F528B}"/>
    <cellStyle name="Normal 3 3 4 2 2 2 2 2" xfId="1751" xr:uid="{CB9A0DA3-98AF-4E38-8B32-650380FB31D9}"/>
    <cellStyle name="Normal 3 3 4 2 2 2 3" xfId="1327" xr:uid="{B1395CA2-056B-42B5-906C-4F7F1A372F75}"/>
    <cellStyle name="Normal 3 3 4 2 2 3" xfId="691" xr:uid="{4806E227-D17D-46DD-BD19-1F2D57B5051E}"/>
    <cellStyle name="Normal 3 3 4 2 2 3 2" xfId="1539" xr:uid="{79619247-84D7-45BC-AFAB-602150968ADC}"/>
    <cellStyle name="Normal 3 3 4 2 2 4" xfId="1115" xr:uid="{94B91FE3-EDDB-4D23-A0C4-44429EE270E8}"/>
    <cellStyle name="Normal 3 3 4 2 3" xfId="373" xr:uid="{00000000-0005-0000-0000-0000F1000000}"/>
    <cellStyle name="Normal 3 3 4 2 3 2" xfId="797" xr:uid="{3D1B4610-BEE2-4BD6-8EA4-88DF415AB424}"/>
    <cellStyle name="Normal 3 3 4 2 3 2 2" xfId="1645" xr:uid="{BFADE379-AA34-492C-AE9B-DEB824FF603E}"/>
    <cellStyle name="Normal 3 3 4 2 3 3" xfId="1221" xr:uid="{DBB8A9FB-FF23-4F6A-A124-B92721389406}"/>
    <cellStyle name="Normal 3 3 4 2 4" xfId="585" xr:uid="{3550C82C-AA48-44AD-874C-1A60B30C577E}"/>
    <cellStyle name="Normal 3 3 4 2 4 2" xfId="1433" xr:uid="{0E2BB450-C377-4196-AA33-138472BF1399}"/>
    <cellStyle name="Normal 3 3 4 2 5" xfId="1009" xr:uid="{8995BF73-D1AA-42EB-BB20-EEB26D2DFAB0}"/>
    <cellStyle name="Normal 3 3 4 3" xfId="214" xr:uid="{00000000-0005-0000-0000-0000F2000000}"/>
    <cellStyle name="Normal 3 3 4 3 2" xfId="429" xr:uid="{00000000-0005-0000-0000-0000F3000000}"/>
    <cellStyle name="Normal 3 3 4 3 2 2" xfId="853" xr:uid="{98CE0A9F-6654-4065-9C76-1183C83C9325}"/>
    <cellStyle name="Normal 3 3 4 3 2 2 2" xfId="1701" xr:uid="{B7B6DA06-69A4-42D4-9ACF-80A13BB433BA}"/>
    <cellStyle name="Normal 3 3 4 3 2 3" xfId="1277" xr:uid="{C30653A2-F159-42F9-AF89-CBED6D9A2449}"/>
    <cellStyle name="Normal 3 3 4 3 3" xfId="641" xr:uid="{2C52D148-DD0E-47EC-9A68-1D2AE1BB7062}"/>
    <cellStyle name="Normal 3 3 4 3 3 2" xfId="1489" xr:uid="{B8790912-47E8-40DA-98EE-3D9349459F07}"/>
    <cellStyle name="Normal 3 3 4 3 4" xfId="1065" xr:uid="{8458ED42-BBB3-4B53-8D6E-9201980ED734}"/>
    <cellStyle name="Normal 3 3 4 4" xfId="323" xr:uid="{00000000-0005-0000-0000-0000F4000000}"/>
    <cellStyle name="Normal 3 3 4 4 2" xfId="747" xr:uid="{DB067474-520A-4908-9ED5-3E2C6FA6EC17}"/>
    <cellStyle name="Normal 3 3 4 4 2 2" xfId="1595" xr:uid="{DBE18125-B629-4471-8509-27B2955132E4}"/>
    <cellStyle name="Normal 3 3 4 4 3" xfId="1171" xr:uid="{CC0486B3-4931-4106-B75D-64C31EE25F73}"/>
    <cellStyle name="Normal 3 3 4 5" xfId="535" xr:uid="{674E83E2-2215-4120-8D75-24662D0AB676}"/>
    <cellStyle name="Normal 3 3 4 5 2" xfId="1383" xr:uid="{640D7E52-526C-443B-A209-D7CF15D1899B}"/>
    <cellStyle name="Normal 3 3 4 6" xfId="959" xr:uid="{89AC0390-DA42-41D9-A400-70ACF2D94EC1}"/>
    <cellStyle name="Normal 3 3 5" xfId="144" xr:uid="{00000000-0005-0000-0000-0000F5000000}"/>
    <cellStyle name="Normal 3 3 5 2" xfId="262" xr:uid="{00000000-0005-0000-0000-0000F6000000}"/>
    <cellStyle name="Normal 3 3 5 2 2" xfId="475" xr:uid="{00000000-0005-0000-0000-0000F7000000}"/>
    <cellStyle name="Normal 3 3 5 2 2 2" xfId="899" xr:uid="{0C76F753-0AD2-48A8-804F-3031DDDAA243}"/>
    <cellStyle name="Normal 3 3 5 2 2 2 2" xfId="1747" xr:uid="{87AF0E91-9087-453A-A406-54E695030396}"/>
    <cellStyle name="Normal 3 3 5 2 2 3" xfId="1323" xr:uid="{DC08BA1E-98F7-4E85-9497-7BC1E8ED9D72}"/>
    <cellStyle name="Normal 3 3 5 2 3" xfId="687" xr:uid="{7C2F97CE-6457-42E3-A5BE-D40960DF0171}"/>
    <cellStyle name="Normal 3 3 5 2 3 2" xfId="1535" xr:uid="{8ED0B754-7544-4965-B6A5-317A6E38089F}"/>
    <cellStyle name="Normal 3 3 5 2 4" xfId="1111" xr:uid="{2725942E-9AEB-4A56-A6FF-432183E9D854}"/>
    <cellStyle name="Normal 3 3 5 3" xfId="369" xr:uid="{00000000-0005-0000-0000-0000F8000000}"/>
    <cellStyle name="Normal 3 3 5 3 2" xfId="793" xr:uid="{17124E02-FA85-45DF-9792-174B4970F734}"/>
    <cellStyle name="Normal 3 3 5 3 2 2" xfId="1641" xr:uid="{4642D352-C4BD-4D5E-B52F-45D7D226B9BF}"/>
    <cellStyle name="Normal 3 3 5 3 3" xfId="1217" xr:uid="{033B4B97-2F0E-4458-ABB7-88BEC1ADBD38}"/>
    <cellStyle name="Normal 3 3 5 4" xfId="581" xr:uid="{D45F0727-2345-40CF-ADC8-B657E6EB577F}"/>
    <cellStyle name="Normal 3 3 5 4 2" xfId="1429" xr:uid="{14D6F2EF-CE58-438C-9754-F504747E041C}"/>
    <cellStyle name="Normal 3 3 5 5" xfId="1005" xr:uid="{A1773ED9-7A9F-44BE-BEA4-604429600773}"/>
    <cellStyle name="Normal 3 3 6" xfId="189" xr:uid="{00000000-0005-0000-0000-0000F9000000}"/>
    <cellStyle name="Normal 3 3 6 2" xfId="299" xr:uid="{00000000-0005-0000-0000-0000FA000000}"/>
    <cellStyle name="Normal 3 3 6 2 2" xfId="512" xr:uid="{00000000-0005-0000-0000-0000FB000000}"/>
    <cellStyle name="Normal 3 3 6 2 2 2" xfId="936" xr:uid="{C301665C-0D6D-492B-8687-26D2B4F1E962}"/>
    <cellStyle name="Normal 3 3 6 2 2 2 2" xfId="1784" xr:uid="{E5480C69-4C65-4139-A2DA-DAC348BE1DDB}"/>
    <cellStyle name="Normal 3 3 6 2 2 3" xfId="1360" xr:uid="{9C573DBE-8EC8-4946-A09A-07EF4F5802CB}"/>
    <cellStyle name="Normal 3 3 6 2 3" xfId="724" xr:uid="{627DFB05-E158-404D-B615-FAC1DFC85C1A}"/>
    <cellStyle name="Normal 3 3 6 2 3 2" xfId="1572" xr:uid="{59A64673-05AB-44F7-A4A5-6B3B9127EA37}"/>
    <cellStyle name="Normal 3 3 6 2 4" xfId="1148" xr:uid="{D214C65B-F8C7-45CA-9D76-DD46FCD0006A}"/>
    <cellStyle name="Normal 3 3 6 3" xfId="406" xr:uid="{00000000-0005-0000-0000-0000FC000000}"/>
    <cellStyle name="Normal 3 3 6 3 2" xfId="830" xr:uid="{9860DC04-96A2-4ECF-A754-0E1863B5D991}"/>
    <cellStyle name="Normal 3 3 6 3 2 2" xfId="1678" xr:uid="{F625056C-1369-4D96-B00E-3F7086547B64}"/>
    <cellStyle name="Normal 3 3 6 3 3" xfId="1254" xr:uid="{27F5561F-6BD2-4B73-99F0-F4B2EC648F52}"/>
    <cellStyle name="Normal 3 3 6 4" xfId="618" xr:uid="{0E3A038B-510C-4AE3-8D14-90F8F7A3871D}"/>
    <cellStyle name="Normal 3 3 6 4 2" xfId="1466" xr:uid="{ECD029FD-13A3-413C-A001-850A362BB989}"/>
    <cellStyle name="Normal 3 3 6 5" xfId="1042" xr:uid="{45E025B6-1F86-4C84-9A67-1F56D2B521DD}"/>
    <cellStyle name="Normal 3 3 7" xfId="210" xr:uid="{00000000-0005-0000-0000-0000FD000000}"/>
    <cellStyle name="Normal 3 3 7 2" xfId="425" xr:uid="{00000000-0005-0000-0000-0000FE000000}"/>
    <cellStyle name="Normal 3 3 7 2 2" xfId="849" xr:uid="{B725970D-9525-4990-A7E5-9565A2E0DBC1}"/>
    <cellStyle name="Normal 3 3 7 2 2 2" xfId="1697" xr:uid="{190C5D72-B504-4360-8440-501077B17F8A}"/>
    <cellStyle name="Normal 3 3 7 2 3" xfId="1273" xr:uid="{087D3E71-37A7-40CE-A7B5-17B46EA728C0}"/>
    <cellStyle name="Normal 3 3 7 3" xfId="637" xr:uid="{60655265-EDDC-41E0-B82E-AE01FC9D8257}"/>
    <cellStyle name="Normal 3 3 7 3 2" xfId="1485" xr:uid="{C2BC96F7-E5D2-4745-9939-3881F72900A4}"/>
    <cellStyle name="Normal 3 3 7 4" xfId="1061" xr:uid="{C8494995-7758-4859-9202-71A9F43FC509}"/>
    <cellStyle name="Normal 3 3 8" xfId="319" xr:uid="{00000000-0005-0000-0000-0000FF000000}"/>
    <cellStyle name="Normal 3 3 8 2" xfId="743" xr:uid="{1616D0D4-A571-454B-828F-C6C5282ED0B3}"/>
    <cellStyle name="Normal 3 3 8 2 2" xfId="1591" xr:uid="{5696970A-9377-4BEB-822D-B2A6327C1A07}"/>
    <cellStyle name="Normal 3 3 8 3" xfId="1167" xr:uid="{3F0CC8E4-BD46-42F8-ABC1-E41A46B02344}"/>
    <cellStyle name="Normal 3 3 9" xfId="531" xr:uid="{FE6327D7-8806-4ED9-A26B-1BE00064A9B0}"/>
    <cellStyle name="Normal 3 3 9 2" xfId="1379" xr:uid="{51C69033-C384-4A34-967F-FDD0FADA4A5E}"/>
    <cellStyle name="Normal 3 4" xfId="81" xr:uid="{00000000-0005-0000-0000-000000010000}"/>
    <cellStyle name="Normal 4" xfId="82" xr:uid="{00000000-0005-0000-0000-000001010000}"/>
    <cellStyle name="Normal 4 2" xfId="83" xr:uid="{00000000-0005-0000-0000-000002010000}"/>
    <cellStyle name="Normal 4 2 2" xfId="84" xr:uid="{00000000-0005-0000-0000-000003010000}"/>
    <cellStyle name="Normal 4 2 2 2" xfId="85" xr:uid="{00000000-0005-0000-0000-000004010000}"/>
    <cellStyle name="Normal 4 2 2 2 2" xfId="151" xr:uid="{00000000-0005-0000-0000-000005010000}"/>
    <cellStyle name="Normal 4 2 2 2 2 2" xfId="269" xr:uid="{00000000-0005-0000-0000-000006010000}"/>
    <cellStyle name="Normal 4 2 2 2 2 2 2" xfId="482" xr:uid="{00000000-0005-0000-0000-000007010000}"/>
    <cellStyle name="Normal 4 2 2 2 2 2 2 2" xfId="906" xr:uid="{F64A5EC1-27CB-4A4F-9D52-0D9C6B8DA69A}"/>
    <cellStyle name="Normal 4 2 2 2 2 2 2 2 2" xfId="1754" xr:uid="{90DE4482-395C-4B05-9CC8-367E64C84DB1}"/>
    <cellStyle name="Normal 4 2 2 2 2 2 2 3" xfId="1330" xr:uid="{35DE6369-E3B9-4358-AF21-FEB1A0E65FDE}"/>
    <cellStyle name="Normal 4 2 2 2 2 2 3" xfId="694" xr:uid="{3FA479FA-B45B-46C7-A603-53D070E06FD7}"/>
    <cellStyle name="Normal 4 2 2 2 2 2 3 2" xfId="1542" xr:uid="{093A5B89-11E5-4E01-B2D2-150ABF3D0305}"/>
    <cellStyle name="Normal 4 2 2 2 2 2 4" xfId="1118" xr:uid="{90E6BC0F-CD55-457E-96A8-EDC7B9C43AF4}"/>
    <cellStyle name="Normal 4 2 2 2 2 3" xfId="376" xr:uid="{00000000-0005-0000-0000-000008010000}"/>
    <cellStyle name="Normal 4 2 2 2 2 3 2" xfId="800" xr:uid="{562DAEAF-7AE5-4C2F-89A6-DC7601076C33}"/>
    <cellStyle name="Normal 4 2 2 2 2 3 2 2" xfId="1648" xr:uid="{3A8984E7-E4E4-4B11-9900-801821E12B54}"/>
    <cellStyle name="Normal 4 2 2 2 2 3 3" xfId="1224" xr:uid="{D2F40985-1F52-4707-90FD-D5F1EED499FF}"/>
    <cellStyle name="Normal 4 2 2 2 2 4" xfId="588" xr:uid="{AB588A6D-6601-4AE0-848A-E6617B000C59}"/>
    <cellStyle name="Normal 4 2 2 2 2 4 2" xfId="1436" xr:uid="{08A57E58-D72E-4C82-92A7-37831CBCD186}"/>
    <cellStyle name="Normal 4 2 2 2 2 5" xfId="1012" xr:uid="{3938A0AD-97F0-4F38-A1F7-FD90363FB491}"/>
    <cellStyle name="Normal 4 2 2 2 3" xfId="217" xr:uid="{00000000-0005-0000-0000-000009010000}"/>
    <cellStyle name="Normal 4 2 2 2 3 2" xfId="432" xr:uid="{00000000-0005-0000-0000-00000A010000}"/>
    <cellStyle name="Normal 4 2 2 2 3 2 2" xfId="856" xr:uid="{D56A8B16-39E4-4204-A5F2-4CAD0B888B32}"/>
    <cellStyle name="Normal 4 2 2 2 3 2 2 2" xfId="1704" xr:uid="{B44415AB-71A5-490B-BA90-CCF2D06288E0}"/>
    <cellStyle name="Normal 4 2 2 2 3 2 3" xfId="1280" xr:uid="{A8D2290A-EDC7-4105-982A-AAE3CD91012B}"/>
    <cellStyle name="Normal 4 2 2 2 3 3" xfId="644" xr:uid="{6185A966-418E-4F69-8C02-1E5A8961F2CC}"/>
    <cellStyle name="Normal 4 2 2 2 3 3 2" xfId="1492" xr:uid="{A8044442-3670-4D74-9D4B-62338C928EA1}"/>
    <cellStyle name="Normal 4 2 2 2 3 4" xfId="1068" xr:uid="{55A06326-A5F0-4273-ACDA-DFEC60688F94}"/>
    <cellStyle name="Normal 4 2 2 2 4" xfId="326" xr:uid="{00000000-0005-0000-0000-00000B010000}"/>
    <cellStyle name="Normal 4 2 2 2 4 2" xfId="750" xr:uid="{D0E0F70D-47AC-4023-AE9B-BDE741DB91D2}"/>
    <cellStyle name="Normal 4 2 2 2 4 2 2" xfId="1598" xr:uid="{274509C5-97A1-48E4-85DA-7ECC4B574206}"/>
    <cellStyle name="Normal 4 2 2 2 4 3" xfId="1174" xr:uid="{967732D7-E003-40E1-84D1-9090DAC92C8E}"/>
    <cellStyle name="Normal 4 2 2 2 5" xfId="538" xr:uid="{CD95BA2A-7246-4802-84F2-0EAA432245A7}"/>
    <cellStyle name="Normal 4 2 2 2 5 2" xfId="1386" xr:uid="{7640C04A-D299-4883-A477-93EEAB4216DB}"/>
    <cellStyle name="Normal 4 2 2 2 6" xfId="962" xr:uid="{7EA54B3B-5FC2-4F6E-BD84-305C8B65BF9F}"/>
    <cellStyle name="Normal 4 2 2 3" xfId="150" xr:uid="{00000000-0005-0000-0000-00000C010000}"/>
    <cellStyle name="Normal 4 2 2 3 2" xfId="268" xr:uid="{00000000-0005-0000-0000-00000D010000}"/>
    <cellStyle name="Normal 4 2 2 3 2 2" xfId="481" xr:uid="{00000000-0005-0000-0000-00000E010000}"/>
    <cellStyle name="Normal 4 2 2 3 2 2 2" xfId="905" xr:uid="{763E3DFE-19EE-4AE2-AA9B-E2E89E967C99}"/>
    <cellStyle name="Normal 4 2 2 3 2 2 2 2" xfId="1753" xr:uid="{5E1B4C59-19B3-4827-B5A3-5C309C7A448F}"/>
    <cellStyle name="Normal 4 2 2 3 2 2 3" xfId="1329" xr:uid="{72D751C8-9F3D-4C37-BEA8-25080DB50314}"/>
    <cellStyle name="Normal 4 2 2 3 2 3" xfId="693" xr:uid="{FB446F9D-0B8E-4A47-9A04-2C5880B4B1A6}"/>
    <cellStyle name="Normal 4 2 2 3 2 3 2" xfId="1541" xr:uid="{3FDA3896-597F-4F91-AB07-B7B8C005FDBF}"/>
    <cellStyle name="Normal 4 2 2 3 2 4" xfId="1117" xr:uid="{516B0DC4-8AA3-4456-989F-48B662038293}"/>
    <cellStyle name="Normal 4 2 2 3 3" xfId="375" xr:uid="{00000000-0005-0000-0000-00000F010000}"/>
    <cellStyle name="Normal 4 2 2 3 3 2" xfId="799" xr:uid="{52FFCCCE-EC87-41E3-ABF8-E04ABBB5EF65}"/>
    <cellStyle name="Normal 4 2 2 3 3 2 2" xfId="1647" xr:uid="{6844D789-AD99-4328-8B2D-CF1A044878CF}"/>
    <cellStyle name="Normal 4 2 2 3 3 3" xfId="1223" xr:uid="{AD699C95-D536-4FCE-8C0D-FFEA5C27BA55}"/>
    <cellStyle name="Normal 4 2 2 3 4" xfId="587" xr:uid="{1713B32B-6A42-455B-B304-8FC7D65A7AE1}"/>
    <cellStyle name="Normal 4 2 2 3 4 2" xfId="1435" xr:uid="{1E379C8A-CC94-4009-B556-DC5DE7F01AC7}"/>
    <cellStyle name="Normal 4 2 2 3 5" xfId="1011" xr:uid="{1934D775-C0AA-4654-85E6-80FDA20740D7}"/>
    <cellStyle name="Normal 4 2 2 4" xfId="216" xr:uid="{00000000-0005-0000-0000-000010010000}"/>
    <cellStyle name="Normal 4 2 2 4 2" xfId="431" xr:uid="{00000000-0005-0000-0000-000011010000}"/>
    <cellStyle name="Normal 4 2 2 4 2 2" xfId="855" xr:uid="{3C6FA4F4-3433-42AB-9CAA-4274E37CE3B5}"/>
    <cellStyle name="Normal 4 2 2 4 2 2 2" xfId="1703" xr:uid="{C839CCF5-4DE4-431C-A155-FA3A007E8A5C}"/>
    <cellStyle name="Normal 4 2 2 4 2 3" xfId="1279" xr:uid="{027FEC7F-E8D8-4381-85F0-8E040717DCCB}"/>
    <cellStyle name="Normal 4 2 2 4 3" xfId="643" xr:uid="{92B3F287-1AA2-44EE-B7C8-4A1F22DE3685}"/>
    <cellStyle name="Normal 4 2 2 4 3 2" xfId="1491" xr:uid="{1FF593B0-CEF4-4055-A7D6-0357B7AA71F4}"/>
    <cellStyle name="Normal 4 2 2 4 4" xfId="1067" xr:uid="{808D045B-B220-4CDF-86F5-628B7B9F6DA7}"/>
    <cellStyle name="Normal 4 2 2 5" xfId="325" xr:uid="{00000000-0005-0000-0000-000012010000}"/>
    <cellStyle name="Normal 4 2 2 5 2" xfId="749" xr:uid="{5D9E67F2-B566-4715-AB88-2FE5BE0DEFDC}"/>
    <cellStyle name="Normal 4 2 2 5 2 2" xfId="1597" xr:uid="{CBBE5C70-1F32-4F09-BC8B-BAD448C331CC}"/>
    <cellStyle name="Normal 4 2 2 5 3" xfId="1173" xr:uid="{C99335AE-D6EC-4826-BE54-8C94FCE5201D}"/>
    <cellStyle name="Normal 4 2 2 6" xfId="537" xr:uid="{CF5BC287-0B22-4A10-99FF-883BC0110B5C}"/>
    <cellStyle name="Normal 4 2 2 6 2" xfId="1385" xr:uid="{A14C381A-6C40-4678-A33A-117C8012421B}"/>
    <cellStyle name="Normal 4 2 2 7" xfId="961" xr:uid="{61BA8A56-CAD6-46F0-AD3E-C0D8FF24E15E}"/>
    <cellStyle name="Normal 4 2 3" xfId="86" xr:uid="{00000000-0005-0000-0000-000013010000}"/>
    <cellStyle name="Normal 4 2 3 2" xfId="152" xr:uid="{00000000-0005-0000-0000-000014010000}"/>
    <cellStyle name="Normal 4 2 3 2 2" xfId="270" xr:uid="{00000000-0005-0000-0000-000015010000}"/>
    <cellStyle name="Normal 4 2 3 2 2 2" xfId="483" xr:uid="{00000000-0005-0000-0000-000016010000}"/>
    <cellStyle name="Normal 4 2 3 2 2 2 2" xfId="907" xr:uid="{DCB2B01D-89EE-4DB3-8ABD-001E96FC5FAD}"/>
    <cellStyle name="Normal 4 2 3 2 2 2 2 2" xfId="1755" xr:uid="{CC31CA1C-EC28-42CB-9E8D-0D5555DA1DA3}"/>
    <cellStyle name="Normal 4 2 3 2 2 2 3" xfId="1331" xr:uid="{C1F21CF2-8C53-4623-AC64-5F612E434232}"/>
    <cellStyle name="Normal 4 2 3 2 2 3" xfId="695" xr:uid="{2B1A201A-22BE-4737-8BC4-A97F3DA8431D}"/>
    <cellStyle name="Normal 4 2 3 2 2 3 2" xfId="1543" xr:uid="{73B4303D-8C2F-41C2-8DBE-DDC8AE7F2587}"/>
    <cellStyle name="Normal 4 2 3 2 2 4" xfId="1119" xr:uid="{EF273377-5AEA-4F92-BB84-D6E74BFC19ED}"/>
    <cellStyle name="Normal 4 2 3 2 3" xfId="377" xr:uid="{00000000-0005-0000-0000-000017010000}"/>
    <cellStyle name="Normal 4 2 3 2 3 2" xfId="801" xr:uid="{C1DB3D8F-8FD8-4671-B069-34DF4E520667}"/>
    <cellStyle name="Normal 4 2 3 2 3 2 2" xfId="1649" xr:uid="{ACA22951-0352-42DF-8040-44DD591388C3}"/>
    <cellStyle name="Normal 4 2 3 2 3 3" xfId="1225" xr:uid="{552F010F-C565-470A-869E-7CEDD7F9B408}"/>
    <cellStyle name="Normal 4 2 3 2 4" xfId="589" xr:uid="{A1F0B8B4-83A5-4D8E-A202-60B7F2863149}"/>
    <cellStyle name="Normal 4 2 3 2 4 2" xfId="1437" xr:uid="{51610326-6F93-4065-8FA6-FDB926245F3B}"/>
    <cellStyle name="Normal 4 2 3 2 5" xfId="1013" xr:uid="{5C02AA24-B416-4888-BC31-E51BC526E8C1}"/>
    <cellStyle name="Normal 4 2 3 3" xfId="218" xr:uid="{00000000-0005-0000-0000-000018010000}"/>
    <cellStyle name="Normal 4 2 3 3 2" xfId="433" xr:uid="{00000000-0005-0000-0000-000019010000}"/>
    <cellStyle name="Normal 4 2 3 3 2 2" xfId="857" xr:uid="{366C9CF7-C78D-47F0-B5D9-78896B2E2A33}"/>
    <cellStyle name="Normal 4 2 3 3 2 2 2" xfId="1705" xr:uid="{3FF354DA-A8D4-4E80-9922-CBF873688913}"/>
    <cellStyle name="Normal 4 2 3 3 2 3" xfId="1281" xr:uid="{0E91C1C0-9AF7-429F-B331-543658C3BCCD}"/>
    <cellStyle name="Normal 4 2 3 3 3" xfId="645" xr:uid="{94AD6731-D88B-4E31-A536-190AA568696B}"/>
    <cellStyle name="Normal 4 2 3 3 3 2" xfId="1493" xr:uid="{7AEE35B9-E4C0-45F0-8D45-D273826CBF81}"/>
    <cellStyle name="Normal 4 2 3 3 4" xfId="1069" xr:uid="{CEC0A91D-5979-40A1-90EB-AE6DE0DDFD07}"/>
    <cellStyle name="Normal 4 2 3 4" xfId="327" xr:uid="{00000000-0005-0000-0000-00001A010000}"/>
    <cellStyle name="Normal 4 2 3 4 2" xfId="751" xr:uid="{34E902ED-16AA-4C89-96EB-452337470B23}"/>
    <cellStyle name="Normal 4 2 3 4 2 2" xfId="1599" xr:uid="{5CF02A04-C868-4A6F-BA62-B998155BEF68}"/>
    <cellStyle name="Normal 4 2 3 4 3" xfId="1175" xr:uid="{356F816C-46CA-4A97-AB1F-EBD03E05737E}"/>
    <cellStyle name="Normal 4 2 3 5" xfId="539" xr:uid="{60AB7ABA-600B-4D0E-A33A-8D7394BD235A}"/>
    <cellStyle name="Normal 4 2 3 5 2" xfId="1387" xr:uid="{D8A63BDA-BE18-469C-A569-04C6BF248B2D}"/>
    <cellStyle name="Normal 4 2 3 6" xfId="963" xr:uid="{865A91E4-0341-4066-9FD8-4B8295F3638B}"/>
    <cellStyle name="Normal 4 2 4" xfId="87" xr:uid="{00000000-0005-0000-0000-00001B010000}"/>
    <cellStyle name="Normal 4 2 4 2" xfId="153" xr:uid="{00000000-0005-0000-0000-00001C010000}"/>
    <cellStyle name="Normal 4 2 4 2 2" xfId="271" xr:uid="{00000000-0005-0000-0000-00001D010000}"/>
    <cellStyle name="Normal 4 2 4 2 2 2" xfId="484" xr:uid="{00000000-0005-0000-0000-00001E010000}"/>
    <cellStyle name="Normal 4 2 4 2 2 2 2" xfId="908" xr:uid="{6F47C899-C2AC-4F0B-8596-558A6C5203B5}"/>
    <cellStyle name="Normal 4 2 4 2 2 2 2 2" xfId="1756" xr:uid="{88D880D2-C347-4A51-89A8-67042B2A93D9}"/>
    <cellStyle name="Normal 4 2 4 2 2 2 3" xfId="1332" xr:uid="{D8209A5A-022D-4C44-A6EB-07C5FDC50F1F}"/>
    <cellStyle name="Normal 4 2 4 2 2 3" xfId="696" xr:uid="{A874A7BF-F846-4FD4-9AD1-8101CD8E458A}"/>
    <cellStyle name="Normal 4 2 4 2 2 3 2" xfId="1544" xr:uid="{4DE8D152-2845-4FDE-A2C5-B2F02D28AFB0}"/>
    <cellStyle name="Normal 4 2 4 2 2 4" xfId="1120" xr:uid="{49C7C0DE-01EA-4B8F-B78F-4EDDF414B305}"/>
    <cellStyle name="Normal 4 2 4 2 3" xfId="378" xr:uid="{00000000-0005-0000-0000-00001F010000}"/>
    <cellStyle name="Normal 4 2 4 2 3 2" xfId="802" xr:uid="{DFC95F80-7543-4729-8B27-3ED60B535275}"/>
    <cellStyle name="Normal 4 2 4 2 3 2 2" xfId="1650" xr:uid="{E239BD83-00DC-4935-8E0E-13BE8C68749C}"/>
    <cellStyle name="Normal 4 2 4 2 3 3" xfId="1226" xr:uid="{3DF43D86-3FCC-4EE5-9A8D-7073571C9FBB}"/>
    <cellStyle name="Normal 4 2 4 2 4" xfId="590" xr:uid="{24577513-407E-4DDA-9CEE-324378255EED}"/>
    <cellStyle name="Normal 4 2 4 2 4 2" xfId="1438" xr:uid="{68002C48-B903-406F-9EC7-22EFAE3010EB}"/>
    <cellStyle name="Normal 4 2 4 2 5" xfId="1014" xr:uid="{F6EA9E9B-8570-4F58-B51E-948543515EC9}"/>
    <cellStyle name="Normal 4 2 4 3" xfId="219" xr:uid="{00000000-0005-0000-0000-000020010000}"/>
    <cellStyle name="Normal 4 2 4 3 2" xfId="434" xr:uid="{00000000-0005-0000-0000-000021010000}"/>
    <cellStyle name="Normal 4 2 4 3 2 2" xfId="858" xr:uid="{7503690D-C0B8-40C2-9398-F912F25ACB09}"/>
    <cellStyle name="Normal 4 2 4 3 2 2 2" xfId="1706" xr:uid="{93983A2F-60C5-4EFF-AA81-1996D660F7F5}"/>
    <cellStyle name="Normal 4 2 4 3 2 3" xfId="1282" xr:uid="{FDA1E5B7-4762-423C-8EFB-355288A1EB40}"/>
    <cellStyle name="Normal 4 2 4 3 3" xfId="646" xr:uid="{021A4A20-60E7-417C-A15F-A111C6F456B8}"/>
    <cellStyle name="Normal 4 2 4 3 3 2" xfId="1494" xr:uid="{3A7D4E93-1248-4B9F-8E32-77D316617F75}"/>
    <cellStyle name="Normal 4 2 4 3 4" xfId="1070" xr:uid="{1AE35614-D8EC-406F-A2BB-C207725362F2}"/>
    <cellStyle name="Normal 4 2 4 4" xfId="328" xr:uid="{00000000-0005-0000-0000-000022010000}"/>
    <cellStyle name="Normal 4 2 4 4 2" xfId="752" xr:uid="{B9F1FB0D-7F2A-4C87-9D5A-3805A98A60FB}"/>
    <cellStyle name="Normal 4 2 4 4 2 2" xfId="1600" xr:uid="{0FFBF0C7-49F8-48FC-82CB-F1D58ACE4E04}"/>
    <cellStyle name="Normal 4 2 4 4 3" xfId="1176" xr:uid="{118B5E1A-E2E8-4A06-B81E-8BED229D7737}"/>
    <cellStyle name="Normal 4 2 4 5" xfId="540" xr:uid="{7E37A8AB-99D8-43BB-B921-0158F61F93AB}"/>
    <cellStyle name="Normal 4 2 4 5 2" xfId="1388" xr:uid="{8838F6CB-C5BE-4C69-8CD1-8691B32F72C9}"/>
    <cellStyle name="Normal 4 2 4 6" xfId="964" xr:uid="{EDEC76D2-D3C6-4868-B717-0A8D74667FBE}"/>
    <cellStyle name="Normal 4 2 5" xfId="149" xr:uid="{00000000-0005-0000-0000-000023010000}"/>
    <cellStyle name="Normal 4 2 5 2" xfId="267" xr:uid="{00000000-0005-0000-0000-000024010000}"/>
    <cellStyle name="Normal 4 2 5 2 2" xfId="480" xr:uid="{00000000-0005-0000-0000-000025010000}"/>
    <cellStyle name="Normal 4 2 5 2 2 2" xfId="904" xr:uid="{E556421B-6702-4826-8848-2A410B167A28}"/>
    <cellStyle name="Normal 4 2 5 2 2 2 2" xfId="1752" xr:uid="{9869E501-3962-4910-95E2-C61C8D487F19}"/>
    <cellStyle name="Normal 4 2 5 2 2 3" xfId="1328" xr:uid="{1AC7E0D0-0F33-4956-99E2-22DD5EEAC998}"/>
    <cellStyle name="Normal 4 2 5 2 3" xfId="692" xr:uid="{6564F77A-1EFB-46B6-B049-5D1340296ED4}"/>
    <cellStyle name="Normal 4 2 5 2 3 2" xfId="1540" xr:uid="{9CF0BE66-CC7B-4646-ABF3-4F89D34074FE}"/>
    <cellStyle name="Normal 4 2 5 2 4" xfId="1116" xr:uid="{341B6414-A7AD-4417-8CDC-4CD19B6F52A2}"/>
    <cellStyle name="Normal 4 2 5 3" xfId="374" xr:uid="{00000000-0005-0000-0000-000026010000}"/>
    <cellStyle name="Normal 4 2 5 3 2" xfId="798" xr:uid="{AF40D760-B794-4E76-B8B4-4A253FD89080}"/>
    <cellStyle name="Normal 4 2 5 3 2 2" xfId="1646" xr:uid="{8D74BF87-8146-4EB3-892E-D01D93259273}"/>
    <cellStyle name="Normal 4 2 5 3 3" xfId="1222" xr:uid="{D09C324A-8917-4595-8C84-40DABF4A4324}"/>
    <cellStyle name="Normal 4 2 5 4" xfId="586" xr:uid="{D0B8ACF8-7E27-437F-894B-C2CE7D4BE1C2}"/>
    <cellStyle name="Normal 4 2 5 4 2" xfId="1434" xr:uid="{90019F73-77BD-4C0D-A7CE-92D44447E7B6}"/>
    <cellStyle name="Normal 4 2 5 5" xfId="1010" xr:uid="{30823C43-B568-4579-B5F1-9FF90A36246C}"/>
    <cellStyle name="Normal 4 2 6" xfId="215" xr:uid="{00000000-0005-0000-0000-000027010000}"/>
    <cellStyle name="Normal 4 2 6 2" xfId="430" xr:uid="{00000000-0005-0000-0000-000028010000}"/>
    <cellStyle name="Normal 4 2 6 2 2" xfId="854" xr:uid="{E094B771-A59B-40B9-80EE-FDC7AC5B01F2}"/>
    <cellStyle name="Normal 4 2 6 2 2 2" xfId="1702" xr:uid="{70DA7341-1FDD-4673-B5C2-1C9EA43F98DD}"/>
    <cellStyle name="Normal 4 2 6 2 3" xfId="1278" xr:uid="{7DE3456A-4F4F-4A59-986D-285D7A0AA82B}"/>
    <cellStyle name="Normal 4 2 6 3" xfId="642" xr:uid="{B5146514-2F43-4CA4-BFEF-C63A5A6CD00C}"/>
    <cellStyle name="Normal 4 2 6 3 2" xfId="1490" xr:uid="{589ADE1D-7F56-47D0-A34D-3BBC655659A0}"/>
    <cellStyle name="Normal 4 2 6 4" xfId="1066" xr:uid="{F62E0E79-D4A8-4C81-9B60-8FC79056DCD2}"/>
    <cellStyle name="Normal 4 2 7" xfId="324" xr:uid="{00000000-0005-0000-0000-000029010000}"/>
    <cellStyle name="Normal 4 2 7 2" xfId="748" xr:uid="{80EE9C8B-8135-4486-9702-E97611D09B10}"/>
    <cellStyle name="Normal 4 2 7 2 2" xfId="1596" xr:uid="{917EC419-E1FE-4E01-B8A9-CA018A65B0D8}"/>
    <cellStyle name="Normal 4 2 7 3" xfId="1172" xr:uid="{BF72AD9D-EC10-4681-B75E-42FF65C634C6}"/>
    <cellStyle name="Normal 4 2 8" xfId="536" xr:uid="{ECD170B7-108E-4D13-9451-009595F59A12}"/>
    <cellStyle name="Normal 4 2 8 2" xfId="1384" xr:uid="{8C6DD406-79DB-49C7-A72A-65EA5837E849}"/>
    <cellStyle name="Normal 4 2 9" xfId="960" xr:uid="{D8ED153C-D2C2-476F-AA1A-C20A46A6F4D6}"/>
    <cellStyle name="Normal 4 3" xfId="88" xr:uid="{00000000-0005-0000-0000-00002A010000}"/>
    <cellStyle name="Normal 4 3 2" xfId="89" xr:uid="{00000000-0005-0000-0000-00002B010000}"/>
    <cellStyle name="Normal 4 3 2 2" xfId="90" xr:uid="{00000000-0005-0000-0000-00002C010000}"/>
    <cellStyle name="Normal 4 3 2 2 2" xfId="156" xr:uid="{00000000-0005-0000-0000-00002D010000}"/>
    <cellStyle name="Normal 4 3 2 2 2 2" xfId="274" xr:uid="{00000000-0005-0000-0000-00002E010000}"/>
    <cellStyle name="Normal 4 3 2 2 2 2 2" xfId="487" xr:uid="{00000000-0005-0000-0000-00002F010000}"/>
    <cellStyle name="Normal 4 3 2 2 2 2 2 2" xfId="911" xr:uid="{B1062B22-5741-4D80-BE9E-B2B415E96C71}"/>
    <cellStyle name="Normal 4 3 2 2 2 2 2 2 2" xfId="1759" xr:uid="{2EA769A7-6A6F-402A-8E97-A1C32C1C3978}"/>
    <cellStyle name="Normal 4 3 2 2 2 2 2 3" xfId="1335" xr:uid="{112B5CE7-B53F-42C6-BF0A-3708899B081B}"/>
    <cellStyle name="Normal 4 3 2 2 2 2 3" xfId="699" xr:uid="{5A21732C-3CA6-46A3-BB74-34FF3D38D34A}"/>
    <cellStyle name="Normal 4 3 2 2 2 2 3 2" xfId="1547" xr:uid="{017EE9A7-AFCE-4252-A3DC-4D9F2AC71B65}"/>
    <cellStyle name="Normal 4 3 2 2 2 2 4" xfId="1123" xr:uid="{C26E6609-E1D5-4C06-9A48-A9E7F151A446}"/>
    <cellStyle name="Normal 4 3 2 2 2 3" xfId="381" xr:uid="{00000000-0005-0000-0000-000030010000}"/>
    <cellStyle name="Normal 4 3 2 2 2 3 2" xfId="805" xr:uid="{FB78B755-8CAF-4869-BB92-1BD1EFB39CF1}"/>
    <cellStyle name="Normal 4 3 2 2 2 3 2 2" xfId="1653" xr:uid="{19F854FF-FA94-4187-BF50-935C1553788A}"/>
    <cellStyle name="Normal 4 3 2 2 2 3 3" xfId="1229" xr:uid="{C1698086-DB6B-47D6-AD9C-40C11D652AAA}"/>
    <cellStyle name="Normal 4 3 2 2 2 4" xfId="593" xr:uid="{439F04EC-E065-41ED-AB02-30436D485F50}"/>
    <cellStyle name="Normal 4 3 2 2 2 4 2" xfId="1441" xr:uid="{A3C98222-9F63-46DA-A505-7EECA0997A0C}"/>
    <cellStyle name="Normal 4 3 2 2 2 5" xfId="1017" xr:uid="{59890AE8-B1B2-453D-9E52-936D0BEF87FE}"/>
    <cellStyle name="Normal 4 3 2 2 3" xfId="222" xr:uid="{00000000-0005-0000-0000-000031010000}"/>
    <cellStyle name="Normal 4 3 2 2 3 2" xfId="437" xr:uid="{00000000-0005-0000-0000-000032010000}"/>
    <cellStyle name="Normal 4 3 2 2 3 2 2" xfId="861" xr:uid="{165100E7-A367-4F52-9452-21987596CBFE}"/>
    <cellStyle name="Normal 4 3 2 2 3 2 2 2" xfId="1709" xr:uid="{966D5CA3-4A50-48A7-968E-5161678A8C6B}"/>
    <cellStyle name="Normal 4 3 2 2 3 2 3" xfId="1285" xr:uid="{F4A51CBD-74FD-4A42-B811-91066D3946D0}"/>
    <cellStyle name="Normal 4 3 2 2 3 3" xfId="649" xr:uid="{134CDE01-C7EA-4D86-BDF4-C1B6A4418481}"/>
    <cellStyle name="Normal 4 3 2 2 3 3 2" xfId="1497" xr:uid="{B1E5EB74-AFBF-4361-961D-B3EBA5F464FD}"/>
    <cellStyle name="Normal 4 3 2 2 3 4" xfId="1073" xr:uid="{B4806AB3-3210-4B2E-8FED-C6465180D6CD}"/>
    <cellStyle name="Normal 4 3 2 2 4" xfId="331" xr:uid="{00000000-0005-0000-0000-000033010000}"/>
    <cellStyle name="Normal 4 3 2 2 4 2" xfId="755" xr:uid="{A8B3908D-2457-4CFB-B827-333B968986BB}"/>
    <cellStyle name="Normal 4 3 2 2 4 2 2" xfId="1603" xr:uid="{DFFC3157-AAAF-43F9-AA40-787B59751C82}"/>
    <cellStyle name="Normal 4 3 2 2 4 3" xfId="1179" xr:uid="{969A7663-0BD3-4F1C-BB50-4E54623DF979}"/>
    <cellStyle name="Normal 4 3 2 2 5" xfId="543" xr:uid="{80326086-4CA0-485B-A14F-A1B8E23330F9}"/>
    <cellStyle name="Normal 4 3 2 2 5 2" xfId="1391" xr:uid="{00AFD601-811E-417C-A6A1-82716F8E0CBC}"/>
    <cellStyle name="Normal 4 3 2 2 6" xfId="967" xr:uid="{09156B0D-6F55-4B54-BF6D-4AC587B0D1E7}"/>
    <cellStyle name="Normal 4 3 2 3" xfId="155" xr:uid="{00000000-0005-0000-0000-000034010000}"/>
    <cellStyle name="Normal 4 3 2 3 2" xfId="273" xr:uid="{00000000-0005-0000-0000-000035010000}"/>
    <cellStyle name="Normal 4 3 2 3 2 2" xfId="486" xr:uid="{00000000-0005-0000-0000-000036010000}"/>
    <cellStyle name="Normal 4 3 2 3 2 2 2" xfId="910" xr:uid="{A8C186D1-A998-46C3-B0CD-DD381807C82C}"/>
    <cellStyle name="Normal 4 3 2 3 2 2 2 2" xfId="1758" xr:uid="{D4B7F952-164F-46E2-94AC-E050DB5A8D31}"/>
    <cellStyle name="Normal 4 3 2 3 2 2 3" xfId="1334" xr:uid="{5D2C739F-938D-408E-9B3B-6E866D75CF0D}"/>
    <cellStyle name="Normal 4 3 2 3 2 3" xfId="698" xr:uid="{ED49789C-3D9E-47C9-9DFF-693289D96A73}"/>
    <cellStyle name="Normal 4 3 2 3 2 3 2" xfId="1546" xr:uid="{B25BF49A-C2E0-428A-87CF-FA65FD1A0169}"/>
    <cellStyle name="Normal 4 3 2 3 2 4" xfId="1122" xr:uid="{40507931-DA11-4921-95FC-DF2A2FE573B9}"/>
    <cellStyle name="Normal 4 3 2 3 3" xfId="380" xr:uid="{00000000-0005-0000-0000-000037010000}"/>
    <cellStyle name="Normal 4 3 2 3 3 2" xfId="804" xr:uid="{4E844791-254B-4F6E-A477-EE2B2DE7FAF8}"/>
    <cellStyle name="Normal 4 3 2 3 3 2 2" xfId="1652" xr:uid="{AEAB1842-EBC0-4C8C-A2E3-021528E6CB8B}"/>
    <cellStyle name="Normal 4 3 2 3 3 3" xfId="1228" xr:uid="{E9DFDEF9-75D5-43D4-A810-455A4C6523E4}"/>
    <cellStyle name="Normal 4 3 2 3 4" xfId="592" xr:uid="{2C9F5076-71CB-4D71-A9C9-2D6CC08F8E2B}"/>
    <cellStyle name="Normal 4 3 2 3 4 2" xfId="1440" xr:uid="{34D34CC9-804B-40A3-9E26-B78A77C87C33}"/>
    <cellStyle name="Normal 4 3 2 3 5" xfId="1016" xr:uid="{92E397DC-2613-407C-B096-F29A7AA55F07}"/>
    <cellStyle name="Normal 4 3 2 4" xfId="221" xr:uid="{00000000-0005-0000-0000-000038010000}"/>
    <cellStyle name="Normal 4 3 2 4 2" xfId="436" xr:uid="{00000000-0005-0000-0000-000039010000}"/>
    <cellStyle name="Normal 4 3 2 4 2 2" xfId="860" xr:uid="{032802E5-4C90-45EB-A3A1-2A74DE6213D5}"/>
    <cellStyle name="Normal 4 3 2 4 2 2 2" xfId="1708" xr:uid="{1F476E55-744D-4FE5-8644-DD3B2D8D16A8}"/>
    <cellStyle name="Normal 4 3 2 4 2 3" xfId="1284" xr:uid="{35C1442A-FAFA-4183-B810-9F268102D86E}"/>
    <cellStyle name="Normal 4 3 2 4 3" xfId="648" xr:uid="{C554D4B2-AE3F-4581-8B7C-CA677D322FFF}"/>
    <cellStyle name="Normal 4 3 2 4 3 2" xfId="1496" xr:uid="{2FD12B39-F776-4D3F-B86B-16ACC56CDD1D}"/>
    <cellStyle name="Normal 4 3 2 4 4" xfId="1072" xr:uid="{33B97810-778B-4400-94F1-50585D781188}"/>
    <cellStyle name="Normal 4 3 2 5" xfId="330" xr:uid="{00000000-0005-0000-0000-00003A010000}"/>
    <cellStyle name="Normal 4 3 2 5 2" xfId="754" xr:uid="{E1A1F58E-4583-4F40-8223-ACCEB1BA330F}"/>
    <cellStyle name="Normal 4 3 2 5 2 2" xfId="1602" xr:uid="{DE1E5E78-2BF4-45E9-89B7-7EFB1D3F4A75}"/>
    <cellStyle name="Normal 4 3 2 5 3" xfId="1178" xr:uid="{48F6B33B-2360-4AAE-8219-DFC6088AEFC9}"/>
    <cellStyle name="Normal 4 3 2 6" xfId="542" xr:uid="{D830854C-65A1-4B17-A7C3-DC88989D75A6}"/>
    <cellStyle name="Normal 4 3 2 6 2" xfId="1390" xr:uid="{B92B80B4-3D96-437A-A358-86B17C860847}"/>
    <cellStyle name="Normal 4 3 2 7" xfId="966" xr:uid="{97ED9540-B118-43CF-B43B-D9514606818E}"/>
    <cellStyle name="Normal 4 3 3" xfId="91" xr:uid="{00000000-0005-0000-0000-00003B010000}"/>
    <cellStyle name="Normal 4 3 3 2" xfId="157" xr:uid="{00000000-0005-0000-0000-00003C010000}"/>
    <cellStyle name="Normal 4 3 3 2 2" xfId="275" xr:uid="{00000000-0005-0000-0000-00003D010000}"/>
    <cellStyle name="Normal 4 3 3 2 2 2" xfId="488" xr:uid="{00000000-0005-0000-0000-00003E010000}"/>
    <cellStyle name="Normal 4 3 3 2 2 2 2" xfId="912" xr:uid="{1AFC0370-A50A-4B2E-813C-E108F2149CDB}"/>
    <cellStyle name="Normal 4 3 3 2 2 2 2 2" xfId="1760" xr:uid="{39756A47-2874-4F70-AE45-463F7DADCEF8}"/>
    <cellStyle name="Normal 4 3 3 2 2 2 3" xfId="1336" xr:uid="{516090BE-F7BE-49BC-8E4B-4BF25DD9C1BA}"/>
    <cellStyle name="Normal 4 3 3 2 2 3" xfId="700" xr:uid="{A7A8A8A2-8262-472D-ADED-8A0877FDDC0C}"/>
    <cellStyle name="Normal 4 3 3 2 2 3 2" xfId="1548" xr:uid="{64133B5E-4FEE-45A6-B485-339E900C7D3C}"/>
    <cellStyle name="Normal 4 3 3 2 2 4" xfId="1124" xr:uid="{11480DFB-1BBB-4691-9068-3F1A9A2380A9}"/>
    <cellStyle name="Normal 4 3 3 2 3" xfId="382" xr:uid="{00000000-0005-0000-0000-00003F010000}"/>
    <cellStyle name="Normal 4 3 3 2 3 2" xfId="806" xr:uid="{474C764E-855C-41E8-81FB-44E4D60D40DA}"/>
    <cellStyle name="Normal 4 3 3 2 3 2 2" xfId="1654" xr:uid="{59D3967D-0373-4F9C-AD11-84A21746AED7}"/>
    <cellStyle name="Normal 4 3 3 2 3 3" xfId="1230" xr:uid="{750744AA-0347-475A-ACB6-FDCBDAE26E76}"/>
    <cellStyle name="Normal 4 3 3 2 4" xfId="594" xr:uid="{B508F538-F14D-4269-B641-563E178D21AC}"/>
    <cellStyle name="Normal 4 3 3 2 4 2" xfId="1442" xr:uid="{8A9684B4-F1FD-4CB1-9D05-53A28168743F}"/>
    <cellStyle name="Normal 4 3 3 2 5" xfId="1018" xr:uid="{66AFA20B-ED29-4EDE-89F3-B7159F3407D9}"/>
    <cellStyle name="Normal 4 3 3 3" xfId="223" xr:uid="{00000000-0005-0000-0000-000040010000}"/>
    <cellStyle name="Normal 4 3 3 3 2" xfId="438" xr:uid="{00000000-0005-0000-0000-000041010000}"/>
    <cellStyle name="Normal 4 3 3 3 2 2" xfId="862" xr:uid="{130244D5-0297-44DE-B8C4-1CCE4C124900}"/>
    <cellStyle name="Normal 4 3 3 3 2 2 2" xfId="1710" xr:uid="{8547A62D-8FCF-4F7F-B135-E7C477A0274D}"/>
    <cellStyle name="Normal 4 3 3 3 2 3" xfId="1286" xr:uid="{C2905300-5F8D-4880-B2FE-926386526583}"/>
    <cellStyle name="Normal 4 3 3 3 3" xfId="650" xr:uid="{4E4E376B-1452-41E4-9C99-C2F4E1655EE9}"/>
    <cellStyle name="Normal 4 3 3 3 3 2" xfId="1498" xr:uid="{2319E313-7152-4670-901B-BD69D345910A}"/>
    <cellStyle name="Normal 4 3 3 3 4" xfId="1074" xr:uid="{F40AE172-7A1C-49BF-8FB7-2F7689E38B2C}"/>
    <cellStyle name="Normal 4 3 3 4" xfId="332" xr:uid="{00000000-0005-0000-0000-000042010000}"/>
    <cellStyle name="Normal 4 3 3 4 2" xfId="756" xr:uid="{AEFC195A-9323-4BC2-B8F2-296978D3A3C4}"/>
    <cellStyle name="Normal 4 3 3 4 2 2" xfId="1604" xr:uid="{22CA6EC8-3D30-42D8-B36E-7C3E0D7A7855}"/>
    <cellStyle name="Normal 4 3 3 4 3" xfId="1180" xr:uid="{C97DEA8A-02B9-436C-8424-17D7F1DE10F3}"/>
    <cellStyle name="Normal 4 3 3 5" xfId="544" xr:uid="{BFBAB95A-8520-44D3-96EF-8521E835FB2B}"/>
    <cellStyle name="Normal 4 3 3 5 2" xfId="1392" xr:uid="{283EE855-7266-4308-ADFD-E3B30307EF7F}"/>
    <cellStyle name="Normal 4 3 3 6" xfId="968" xr:uid="{4B585EE9-9681-4F41-95DD-367F9ED20B53}"/>
    <cellStyle name="Normal 4 3 4" xfId="92" xr:uid="{00000000-0005-0000-0000-000043010000}"/>
    <cellStyle name="Normal 4 3 4 2" xfId="158" xr:uid="{00000000-0005-0000-0000-000044010000}"/>
    <cellStyle name="Normal 4 3 4 2 2" xfId="276" xr:uid="{00000000-0005-0000-0000-000045010000}"/>
    <cellStyle name="Normal 4 3 4 2 2 2" xfId="489" xr:uid="{00000000-0005-0000-0000-000046010000}"/>
    <cellStyle name="Normal 4 3 4 2 2 2 2" xfId="913" xr:uid="{04F5E135-E702-4405-BC6B-5C269148FD36}"/>
    <cellStyle name="Normal 4 3 4 2 2 2 2 2" xfId="1761" xr:uid="{196ADAD0-FE0B-4CD0-B60B-A1464567FBF8}"/>
    <cellStyle name="Normal 4 3 4 2 2 2 3" xfId="1337" xr:uid="{1612841E-C9E1-46CB-857F-BA51674E21B0}"/>
    <cellStyle name="Normal 4 3 4 2 2 3" xfId="701" xr:uid="{241E737C-E2B3-461F-BF7B-B64310383650}"/>
    <cellStyle name="Normal 4 3 4 2 2 3 2" xfId="1549" xr:uid="{5C994040-C18F-45D2-81BB-568B898F9AA2}"/>
    <cellStyle name="Normal 4 3 4 2 2 4" xfId="1125" xr:uid="{FB189DB3-01AE-41F0-903F-9B3029CE1A32}"/>
    <cellStyle name="Normal 4 3 4 2 3" xfId="383" xr:uid="{00000000-0005-0000-0000-000047010000}"/>
    <cellStyle name="Normal 4 3 4 2 3 2" xfId="807" xr:uid="{8DCB1428-1E63-4223-AE13-95E6628292C3}"/>
    <cellStyle name="Normal 4 3 4 2 3 2 2" xfId="1655" xr:uid="{2B120CDC-0E00-4A0C-81E4-DA2E4904AF2B}"/>
    <cellStyle name="Normal 4 3 4 2 3 3" xfId="1231" xr:uid="{574747FD-A16E-49F2-8994-AE95F0F533F6}"/>
    <cellStyle name="Normal 4 3 4 2 4" xfId="595" xr:uid="{DDBAE9BA-5772-41A6-B909-0D2D7DE87C1F}"/>
    <cellStyle name="Normal 4 3 4 2 4 2" xfId="1443" xr:uid="{6576C866-6972-4516-AC4A-200F69A73A22}"/>
    <cellStyle name="Normal 4 3 4 2 5" xfId="1019" xr:uid="{81610D9A-2142-418C-98BA-355766B0E10E}"/>
    <cellStyle name="Normal 4 3 4 3" xfId="224" xr:uid="{00000000-0005-0000-0000-000048010000}"/>
    <cellStyle name="Normal 4 3 4 3 2" xfId="439" xr:uid="{00000000-0005-0000-0000-000049010000}"/>
    <cellStyle name="Normal 4 3 4 3 2 2" xfId="863" xr:uid="{02E2A66D-2439-4134-82CC-411E8606ED01}"/>
    <cellStyle name="Normal 4 3 4 3 2 2 2" xfId="1711" xr:uid="{71EECBD4-C03D-48C0-AD9F-9F710D909C18}"/>
    <cellStyle name="Normal 4 3 4 3 2 3" xfId="1287" xr:uid="{FEA744E3-100A-42F5-965C-A94089952C9A}"/>
    <cellStyle name="Normal 4 3 4 3 3" xfId="651" xr:uid="{1049C90E-5484-46C6-807D-263F516EA2A1}"/>
    <cellStyle name="Normal 4 3 4 3 3 2" xfId="1499" xr:uid="{D4F51715-FEC5-4D24-A053-6440CF24D926}"/>
    <cellStyle name="Normal 4 3 4 3 4" xfId="1075" xr:uid="{EB56DB14-FD38-47D3-A066-5E666BDF4C77}"/>
    <cellStyle name="Normal 4 3 4 4" xfId="333" xr:uid="{00000000-0005-0000-0000-00004A010000}"/>
    <cellStyle name="Normal 4 3 4 4 2" xfId="757" xr:uid="{BCB460AE-0928-4E4F-801C-0A69D1007A70}"/>
    <cellStyle name="Normal 4 3 4 4 2 2" xfId="1605" xr:uid="{8312A0D3-1501-49B0-A4DB-61B162CBCA4E}"/>
    <cellStyle name="Normal 4 3 4 4 3" xfId="1181" xr:uid="{56F1C645-D222-4BA8-9D2E-4AC98D38A048}"/>
    <cellStyle name="Normal 4 3 4 5" xfId="545" xr:uid="{D8944583-1245-4B2B-8A48-664F61807786}"/>
    <cellStyle name="Normal 4 3 4 5 2" xfId="1393" xr:uid="{9A3172BE-78D9-4CED-9AAE-E6C72464BD51}"/>
    <cellStyle name="Normal 4 3 4 6" xfId="969" xr:uid="{B04E76D0-C2A2-48FE-AC68-5FD2B8A31D42}"/>
    <cellStyle name="Normal 4 3 5" xfId="154" xr:uid="{00000000-0005-0000-0000-00004B010000}"/>
    <cellStyle name="Normal 4 3 5 2" xfId="272" xr:uid="{00000000-0005-0000-0000-00004C010000}"/>
    <cellStyle name="Normal 4 3 5 2 2" xfId="485" xr:uid="{00000000-0005-0000-0000-00004D010000}"/>
    <cellStyle name="Normal 4 3 5 2 2 2" xfId="909" xr:uid="{130049EA-7815-4AAC-889A-E420E44BDAD7}"/>
    <cellStyle name="Normal 4 3 5 2 2 2 2" xfId="1757" xr:uid="{46CFBD0E-3EAF-46E5-8247-C16E1FB7583C}"/>
    <cellStyle name="Normal 4 3 5 2 2 3" xfId="1333" xr:uid="{FEE46231-31EB-4914-978F-6DBD74620C44}"/>
    <cellStyle name="Normal 4 3 5 2 3" xfId="697" xr:uid="{81DE7068-63D5-4C1E-AD82-BD56E0E81D68}"/>
    <cellStyle name="Normal 4 3 5 2 3 2" xfId="1545" xr:uid="{EF811EC6-2497-467E-AC5A-8AF1E3088C8A}"/>
    <cellStyle name="Normal 4 3 5 2 4" xfId="1121" xr:uid="{72F42241-A2E8-42E7-A2A8-00E34B2CE235}"/>
    <cellStyle name="Normal 4 3 5 3" xfId="379" xr:uid="{00000000-0005-0000-0000-00004E010000}"/>
    <cellStyle name="Normal 4 3 5 3 2" xfId="803" xr:uid="{218060E1-C69D-44B7-8D87-BF994CD3C7A3}"/>
    <cellStyle name="Normal 4 3 5 3 2 2" xfId="1651" xr:uid="{D1C6CF74-9A6D-4508-A291-61CCF6BBD8B1}"/>
    <cellStyle name="Normal 4 3 5 3 3" xfId="1227" xr:uid="{AF47BABA-84EE-4D26-8572-0AD888CCBB01}"/>
    <cellStyle name="Normal 4 3 5 4" xfId="591" xr:uid="{09A5D551-3327-4FC9-9B7A-1194D2289B35}"/>
    <cellStyle name="Normal 4 3 5 4 2" xfId="1439" xr:uid="{21444068-8CAF-40E4-BB3B-3970A4EAAB25}"/>
    <cellStyle name="Normal 4 3 5 5" xfId="1015" xr:uid="{B8A895A3-872D-45E3-B671-E0A469346747}"/>
    <cellStyle name="Normal 4 3 6" xfId="220" xr:uid="{00000000-0005-0000-0000-00004F010000}"/>
    <cellStyle name="Normal 4 3 6 2" xfId="435" xr:uid="{00000000-0005-0000-0000-000050010000}"/>
    <cellStyle name="Normal 4 3 6 2 2" xfId="859" xr:uid="{64F66DF0-C68F-49C3-8F98-A7CE3F570DA3}"/>
    <cellStyle name="Normal 4 3 6 2 2 2" xfId="1707" xr:uid="{BBC8F17A-012F-4E4D-A7F8-A0108CE856AF}"/>
    <cellStyle name="Normal 4 3 6 2 3" xfId="1283" xr:uid="{F839E222-9E04-451D-B157-0B66B30CCD49}"/>
    <cellStyle name="Normal 4 3 6 3" xfId="647" xr:uid="{4DE0C97C-0B28-46E8-9917-477DE320FA5C}"/>
    <cellStyle name="Normal 4 3 6 3 2" xfId="1495" xr:uid="{DCC4CF54-4541-44E5-A194-1146CE2E2653}"/>
    <cellStyle name="Normal 4 3 6 4" xfId="1071" xr:uid="{2A7C859F-DC0C-4ADB-A156-4F1BC354689F}"/>
    <cellStyle name="Normal 4 3 7" xfId="329" xr:uid="{00000000-0005-0000-0000-000051010000}"/>
    <cellStyle name="Normal 4 3 7 2" xfId="753" xr:uid="{8C24252C-7689-408B-A612-2D1C9967C025}"/>
    <cellStyle name="Normal 4 3 7 2 2" xfId="1601" xr:uid="{9E63FCA4-3E6F-48E3-9E47-81C09AF458D9}"/>
    <cellStyle name="Normal 4 3 7 3" xfId="1177" xr:uid="{1BD79302-178C-4532-B1B0-372AAAC04AF4}"/>
    <cellStyle name="Normal 4 3 8" xfId="541" xr:uid="{5089CA78-0641-4D5F-96B1-7821F170D047}"/>
    <cellStyle name="Normal 4 3 8 2" xfId="1389" xr:uid="{FC8AD846-0FAE-4C34-B227-1EC96BC45377}"/>
    <cellStyle name="Normal 4 3 9" xfId="965" xr:uid="{152D120A-C9CB-4709-8FCE-367E81B920D4}"/>
    <cellStyle name="Normal 4 4" xfId="93" xr:uid="{00000000-0005-0000-0000-000052010000}"/>
    <cellStyle name="Normal 4 4 2" xfId="225" xr:uid="{00000000-0005-0000-0000-000053010000}"/>
    <cellStyle name="Normal 4 5" xfId="94" xr:uid="{00000000-0005-0000-0000-000054010000}"/>
    <cellStyle name="Normal 5" xfId="95" xr:uid="{00000000-0005-0000-0000-000055010000}"/>
    <cellStyle name="Normal 5 2" xfId="96" xr:uid="{00000000-0005-0000-0000-000056010000}"/>
    <cellStyle name="Normal 5 2 2" xfId="97" xr:uid="{00000000-0005-0000-0000-000057010000}"/>
    <cellStyle name="Normal 5 2 2 2" xfId="98" xr:uid="{00000000-0005-0000-0000-000058010000}"/>
    <cellStyle name="Normal 5 2 2 2 2" xfId="161" xr:uid="{00000000-0005-0000-0000-000059010000}"/>
    <cellStyle name="Normal 5 2 2 2 2 2" xfId="279" xr:uid="{00000000-0005-0000-0000-00005A010000}"/>
    <cellStyle name="Normal 5 2 2 2 2 2 2" xfId="492" xr:uid="{00000000-0005-0000-0000-00005B010000}"/>
    <cellStyle name="Normal 5 2 2 2 2 2 2 2" xfId="916" xr:uid="{C44477A6-F0A2-4DC6-B74D-CC16CCECDE50}"/>
    <cellStyle name="Normal 5 2 2 2 2 2 2 2 2" xfId="1764" xr:uid="{76F355AA-C52E-41A8-A960-5C015C5FDF94}"/>
    <cellStyle name="Normal 5 2 2 2 2 2 2 3" xfId="1340" xr:uid="{89C6134C-ACC3-470B-9A08-37268A8823EB}"/>
    <cellStyle name="Normal 5 2 2 2 2 2 3" xfId="704" xr:uid="{9089295C-3B18-417E-B9DA-1C744C944A4D}"/>
    <cellStyle name="Normal 5 2 2 2 2 2 3 2" xfId="1552" xr:uid="{0ABEBB8A-47F6-4495-B509-D16D48BAD7A4}"/>
    <cellStyle name="Normal 5 2 2 2 2 2 4" xfId="1128" xr:uid="{090A2DD2-CA16-4C7F-9BB9-104D60EDA098}"/>
    <cellStyle name="Normal 5 2 2 2 2 3" xfId="386" xr:uid="{00000000-0005-0000-0000-00005C010000}"/>
    <cellStyle name="Normal 5 2 2 2 2 3 2" xfId="810" xr:uid="{367401D3-12DF-435C-944D-1CF68B00B9B8}"/>
    <cellStyle name="Normal 5 2 2 2 2 3 2 2" xfId="1658" xr:uid="{38B841E3-5D5D-452E-930B-3620C9763EF6}"/>
    <cellStyle name="Normal 5 2 2 2 2 3 3" xfId="1234" xr:uid="{B3391A0D-FB43-4F3F-80EC-EB28618C1E54}"/>
    <cellStyle name="Normal 5 2 2 2 2 4" xfId="598" xr:uid="{9332E633-2A73-4603-B9D2-FAD60D6F93CC}"/>
    <cellStyle name="Normal 5 2 2 2 2 4 2" xfId="1446" xr:uid="{9FC676DA-F380-452D-A651-8C95D0E88E01}"/>
    <cellStyle name="Normal 5 2 2 2 2 5" xfId="1022" xr:uid="{EC80A1E3-F315-478F-B68A-7BBA528AAC9E}"/>
    <cellStyle name="Normal 5 2 2 2 3" xfId="228" xr:uid="{00000000-0005-0000-0000-00005D010000}"/>
    <cellStyle name="Normal 5 2 2 2 3 2" xfId="442" xr:uid="{00000000-0005-0000-0000-00005E010000}"/>
    <cellStyle name="Normal 5 2 2 2 3 2 2" xfId="866" xr:uid="{3CC01FA1-7289-48EC-8740-08F87617723A}"/>
    <cellStyle name="Normal 5 2 2 2 3 2 2 2" xfId="1714" xr:uid="{68F1BD5E-79BF-421B-8294-78506E4CEB60}"/>
    <cellStyle name="Normal 5 2 2 2 3 2 3" xfId="1290" xr:uid="{8471A3B6-3210-4E3B-A0BC-EBB7E0E59594}"/>
    <cellStyle name="Normal 5 2 2 2 3 3" xfId="654" xr:uid="{BD4720EB-B37F-4721-9CC0-F215D5785CC4}"/>
    <cellStyle name="Normal 5 2 2 2 3 3 2" xfId="1502" xr:uid="{88C0007A-CE5C-4327-8DD2-22DAF9ACAB51}"/>
    <cellStyle name="Normal 5 2 2 2 3 4" xfId="1078" xr:uid="{A9EBA779-D665-477D-BE2C-D5AF677EB53A}"/>
    <cellStyle name="Normal 5 2 2 2 4" xfId="336" xr:uid="{00000000-0005-0000-0000-00005F010000}"/>
    <cellStyle name="Normal 5 2 2 2 4 2" xfId="760" xr:uid="{6AC3B7D8-CC2D-4C07-B0FA-A0BF1006728E}"/>
    <cellStyle name="Normal 5 2 2 2 4 2 2" xfId="1608" xr:uid="{E25A6E2E-A8ED-40F6-8800-30F5A134BD0C}"/>
    <cellStyle name="Normal 5 2 2 2 4 3" xfId="1184" xr:uid="{D9D5688E-8D65-4C01-A87F-C4AFCDE24D58}"/>
    <cellStyle name="Normal 5 2 2 2 5" xfId="548" xr:uid="{E0A88E95-7DA1-47D7-8EEA-512F05E42DD2}"/>
    <cellStyle name="Normal 5 2 2 2 5 2" xfId="1396" xr:uid="{99DA8083-517C-47F4-8C97-E455AB794CD3}"/>
    <cellStyle name="Normal 5 2 2 2 6" xfId="972" xr:uid="{7366240B-7A13-42D3-A6EF-1C5D126E3097}"/>
    <cellStyle name="Normal 5 2 2 3" xfId="160" xr:uid="{00000000-0005-0000-0000-000060010000}"/>
    <cellStyle name="Normal 5 2 2 3 2" xfId="278" xr:uid="{00000000-0005-0000-0000-000061010000}"/>
    <cellStyle name="Normal 5 2 2 3 2 2" xfId="491" xr:uid="{00000000-0005-0000-0000-000062010000}"/>
    <cellStyle name="Normal 5 2 2 3 2 2 2" xfId="915" xr:uid="{95237F14-84D4-4CD2-A0B6-759E5803C973}"/>
    <cellStyle name="Normal 5 2 2 3 2 2 2 2" xfId="1763" xr:uid="{E2F4EAE0-9A4B-4500-8E3D-F589F48D3484}"/>
    <cellStyle name="Normal 5 2 2 3 2 2 3" xfId="1339" xr:uid="{41734EF0-C347-4E26-BCF7-869771FB7451}"/>
    <cellStyle name="Normal 5 2 2 3 2 3" xfId="703" xr:uid="{17206634-8554-4236-819A-BBFB649A6A0D}"/>
    <cellStyle name="Normal 5 2 2 3 2 3 2" xfId="1551" xr:uid="{135F0152-CFFB-4ABB-BFE8-CE8FA14B0264}"/>
    <cellStyle name="Normal 5 2 2 3 2 4" xfId="1127" xr:uid="{B2F215BE-163A-4DCF-B4B4-DA9D3C638D0C}"/>
    <cellStyle name="Normal 5 2 2 3 3" xfId="385" xr:uid="{00000000-0005-0000-0000-000063010000}"/>
    <cellStyle name="Normal 5 2 2 3 3 2" xfId="809" xr:uid="{E0AD8B3D-241B-4C77-B84B-4EF040F44AB9}"/>
    <cellStyle name="Normal 5 2 2 3 3 2 2" xfId="1657" xr:uid="{4038E683-2970-4FB4-B2CB-F1601EB48862}"/>
    <cellStyle name="Normal 5 2 2 3 3 3" xfId="1233" xr:uid="{C1E8FDFC-F812-45D7-BE99-B601D5DCE71C}"/>
    <cellStyle name="Normal 5 2 2 3 4" xfId="597" xr:uid="{E7805652-515F-4CA3-89C8-748E36739070}"/>
    <cellStyle name="Normal 5 2 2 3 4 2" xfId="1445" xr:uid="{64A953F0-E9E6-4BEF-99EB-16E08FAEF341}"/>
    <cellStyle name="Normal 5 2 2 3 5" xfId="1021" xr:uid="{3B0BFB6E-D2A5-42A1-B441-A86B64E1BD6F}"/>
    <cellStyle name="Normal 5 2 2 4" xfId="227" xr:uid="{00000000-0005-0000-0000-000064010000}"/>
    <cellStyle name="Normal 5 2 2 4 2" xfId="441" xr:uid="{00000000-0005-0000-0000-000065010000}"/>
    <cellStyle name="Normal 5 2 2 4 2 2" xfId="865" xr:uid="{9ACDAC1C-FDE7-4384-96A7-80B4DAA0F65C}"/>
    <cellStyle name="Normal 5 2 2 4 2 2 2" xfId="1713" xr:uid="{9EB967F3-D8CC-4E8B-B109-56CBC09F5A69}"/>
    <cellStyle name="Normal 5 2 2 4 2 3" xfId="1289" xr:uid="{5B919151-5F1D-412D-B53D-59117BA71C3A}"/>
    <cellStyle name="Normal 5 2 2 4 3" xfId="653" xr:uid="{B5D91832-D220-4B7F-82D8-AE1901F90081}"/>
    <cellStyle name="Normal 5 2 2 4 3 2" xfId="1501" xr:uid="{E4669D22-5076-4392-913D-CC85854B4451}"/>
    <cellStyle name="Normal 5 2 2 4 4" xfId="1077" xr:uid="{A74D06DF-1E6C-48FA-A044-02670B594A26}"/>
    <cellStyle name="Normal 5 2 2 5" xfId="335" xr:uid="{00000000-0005-0000-0000-000066010000}"/>
    <cellStyle name="Normal 5 2 2 5 2" xfId="759" xr:uid="{CA754B32-EBE7-4E47-BF1D-1278083BF4B0}"/>
    <cellStyle name="Normal 5 2 2 5 2 2" xfId="1607" xr:uid="{BFCC7A95-043E-4DA5-8DCB-DD8FE9E43772}"/>
    <cellStyle name="Normal 5 2 2 5 3" xfId="1183" xr:uid="{FC1AF730-48C4-4524-96E4-7D40D4C2C6BF}"/>
    <cellStyle name="Normal 5 2 2 6" xfId="547" xr:uid="{EF8D5F5C-C83B-4824-9309-A8DC38DE4726}"/>
    <cellStyle name="Normal 5 2 2 6 2" xfId="1395" xr:uid="{CBF6099D-17F9-444F-9800-6A8E9B2F4E29}"/>
    <cellStyle name="Normal 5 2 2 7" xfId="971" xr:uid="{8218DD04-1357-4C69-8177-8BB5D38DB651}"/>
    <cellStyle name="Normal 5 2 3" xfId="99" xr:uid="{00000000-0005-0000-0000-000067010000}"/>
    <cellStyle name="Normal 5 2 3 2" xfId="162" xr:uid="{00000000-0005-0000-0000-000068010000}"/>
    <cellStyle name="Normal 5 2 3 2 2" xfId="280" xr:uid="{00000000-0005-0000-0000-000069010000}"/>
    <cellStyle name="Normal 5 2 3 2 2 2" xfId="493" xr:uid="{00000000-0005-0000-0000-00006A010000}"/>
    <cellStyle name="Normal 5 2 3 2 2 2 2" xfId="917" xr:uid="{6F9B542D-AFAC-401A-8449-0D96CE7317B2}"/>
    <cellStyle name="Normal 5 2 3 2 2 2 2 2" xfId="1765" xr:uid="{71B8F316-CBA6-49DD-997D-2B620A36448B}"/>
    <cellStyle name="Normal 5 2 3 2 2 2 3" xfId="1341" xr:uid="{FAB4BB13-97A2-4E9C-A7B8-C73F2562E8BE}"/>
    <cellStyle name="Normal 5 2 3 2 2 3" xfId="705" xr:uid="{CBC1EF48-1EFD-4D75-8F28-03E3459E8F45}"/>
    <cellStyle name="Normal 5 2 3 2 2 3 2" xfId="1553" xr:uid="{FAB2F63E-803F-4810-B71E-8A44EB0FC1C7}"/>
    <cellStyle name="Normal 5 2 3 2 2 4" xfId="1129" xr:uid="{24B4EF74-7893-48FA-8D9C-C4F9ECF8C3FD}"/>
    <cellStyle name="Normal 5 2 3 2 3" xfId="387" xr:uid="{00000000-0005-0000-0000-00006B010000}"/>
    <cellStyle name="Normal 5 2 3 2 3 2" xfId="811" xr:uid="{369D03BD-FE1A-44F9-97B8-6EAAC9B129FA}"/>
    <cellStyle name="Normal 5 2 3 2 3 2 2" xfId="1659" xr:uid="{99A125B0-E95C-4B20-A786-FD9D8124828C}"/>
    <cellStyle name="Normal 5 2 3 2 3 3" xfId="1235" xr:uid="{6A3F6846-39AF-4BC6-A628-86C6A191653F}"/>
    <cellStyle name="Normal 5 2 3 2 4" xfId="599" xr:uid="{4B783ACE-D7FB-4B0D-9F86-22CA7181ACD9}"/>
    <cellStyle name="Normal 5 2 3 2 4 2" xfId="1447" xr:uid="{D52015B5-9E06-4B87-A922-52BCDB8BFAAC}"/>
    <cellStyle name="Normal 5 2 3 2 5" xfId="1023" xr:uid="{889CF3E9-FFEB-4079-A5D4-F9C463ACC025}"/>
    <cellStyle name="Normal 5 2 3 3" xfId="229" xr:uid="{00000000-0005-0000-0000-00006C010000}"/>
    <cellStyle name="Normal 5 2 3 3 2" xfId="443" xr:uid="{00000000-0005-0000-0000-00006D010000}"/>
    <cellStyle name="Normal 5 2 3 3 2 2" xfId="867" xr:uid="{5F3DBBC5-8AE5-4DB8-8BF0-14FD7FB8A18F}"/>
    <cellStyle name="Normal 5 2 3 3 2 2 2" xfId="1715" xr:uid="{14A6D3DA-47D3-4EC0-8A63-E55802D42B02}"/>
    <cellStyle name="Normal 5 2 3 3 2 3" xfId="1291" xr:uid="{B599CBF2-84D4-4181-8E1F-3DB8DA1D5C50}"/>
    <cellStyle name="Normal 5 2 3 3 3" xfId="655" xr:uid="{4ED61F4D-474C-4C27-A08E-0CB306FC7594}"/>
    <cellStyle name="Normal 5 2 3 3 3 2" xfId="1503" xr:uid="{8563F3CF-AA55-4E6F-85E4-0F201A33E9FF}"/>
    <cellStyle name="Normal 5 2 3 3 4" xfId="1079" xr:uid="{F02B789A-5639-4552-B097-900636F593CB}"/>
    <cellStyle name="Normal 5 2 3 4" xfId="337" xr:uid="{00000000-0005-0000-0000-00006E010000}"/>
    <cellStyle name="Normal 5 2 3 4 2" xfId="761" xr:uid="{8946DA8B-1FD1-449F-8141-7D88F304A6E3}"/>
    <cellStyle name="Normal 5 2 3 4 2 2" xfId="1609" xr:uid="{10D7151D-27CB-4F2F-BB9B-C7A82B65753B}"/>
    <cellStyle name="Normal 5 2 3 4 3" xfId="1185" xr:uid="{906DF24D-F6D3-484C-9B5B-0575D7F2A17B}"/>
    <cellStyle name="Normal 5 2 3 5" xfId="549" xr:uid="{35C482CB-3F3D-41C6-A097-56CFC40973E5}"/>
    <cellStyle name="Normal 5 2 3 5 2" xfId="1397" xr:uid="{304AE37D-2BE2-4C25-A8FC-BECBE80E3658}"/>
    <cellStyle name="Normal 5 2 3 6" xfId="973" xr:uid="{4A88E90B-29C7-4EF7-BDBE-4FC36D49A36F}"/>
    <cellStyle name="Normal 5 2 4" xfId="100" xr:uid="{00000000-0005-0000-0000-00006F010000}"/>
    <cellStyle name="Normal 5 2 4 2" xfId="163" xr:uid="{00000000-0005-0000-0000-000070010000}"/>
    <cellStyle name="Normal 5 2 4 2 2" xfId="281" xr:uid="{00000000-0005-0000-0000-000071010000}"/>
    <cellStyle name="Normal 5 2 4 2 2 2" xfId="494" xr:uid="{00000000-0005-0000-0000-000072010000}"/>
    <cellStyle name="Normal 5 2 4 2 2 2 2" xfId="918" xr:uid="{98A88402-C22A-4BBA-9520-8DEA54F80349}"/>
    <cellStyle name="Normal 5 2 4 2 2 2 2 2" xfId="1766" xr:uid="{D53562BF-2D91-4082-8A5D-63F11C3B8F09}"/>
    <cellStyle name="Normal 5 2 4 2 2 2 3" xfId="1342" xr:uid="{0A943651-B713-41C1-9EA6-7B01ED3CDEB8}"/>
    <cellStyle name="Normal 5 2 4 2 2 3" xfId="706" xr:uid="{E16DE159-B72D-4DB2-993B-320B2DE0D4AC}"/>
    <cellStyle name="Normal 5 2 4 2 2 3 2" xfId="1554" xr:uid="{51A816A2-783E-4A26-9FFC-C2AAF105C58A}"/>
    <cellStyle name="Normal 5 2 4 2 2 4" xfId="1130" xr:uid="{BE7A7191-49A3-4674-8B4D-E50E3AD0CAD5}"/>
    <cellStyle name="Normal 5 2 4 2 3" xfId="388" xr:uid="{00000000-0005-0000-0000-000073010000}"/>
    <cellStyle name="Normal 5 2 4 2 3 2" xfId="812" xr:uid="{66702657-6B8D-46A0-837C-7489E7DF272E}"/>
    <cellStyle name="Normal 5 2 4 2 3 2 2" xfId="1660" xr:uid="{4DD7E9F3-9166-492B-853E-DCED68323A15}"/>
    <cellStyle name="Normal 5 2 4 2 3 3" xfId="1236" xr:uid="{16335C05-D01C-45B9-AA0D-6DDBBBE2A809}"/>
    <cellStyle name="Normal 5 2 4 2 4" xfId="600" xr:uid="{C7C8303E-85F4-4EA7-BBDD-3375169FEE50}"/>
    <cellStyle name="Normal 5 2 4 2 4 2" xfId="1448" xr:uid="{E18FACFC-1C29-4BA0-9198-D39787816AD6}"/>
    <cellStyle name="Normal 5 2 4 2 5" xfId="1024" xr:uid="{209F87A2-946D-4928-9E85-F8CCF16C3F2D}"/>
    <cellStyle name="Normal 5 2 4 3" xfId="230" xr:uid="{00000000-0005-0000-0000-000074010000}"/>
    <cellStyle name="Normal 5 2 4 3 2" xfId="444" xr:uid="{00000000-0005-0000-0000-000075010000}"/>
    <cellStyle name="Normal 5 2 4 3 2 2" xfId="868" xr:uid="{7707E175-12F8-4D6F-8565-56273011A58C}"/>
    <cellStyle name="Normal 5 2 4 3 2 2 2" xfId="1716" xr:uid="{5117FDD6-0F7E-47B9-9C9F-B2E7FA49FB43}"/>
    <cellStyle name="Normal 5 2 4 3 2 3" xfId="1292" xr:uid="{4D834039-324E-487F-971E-E06183F1514A}"/>
    <cellStyle name="Normal 5 2 4 3 3" xfId="656" xr:uid="{6A05AAE7-4314-47EE-ABBF-38F832B9B52C}"/>
    <cellStyle name="Normal 5 2 4 3 3 2" xfId="1504" xr:uid="{D6609A19-6630-4725-B689-1CFA1FD3269B}"/>
    <cellStyle name="Normal 5 2 4 3 4" xfId="1080" xr:uid="{9B163795-A093-4797-A695-39BB72BFB532}"/>
    <cellStyle name="Normal 5 2 4 4" xfId="338" xr:uid="{00000000-0005-0000-0000-000076010000}"/>
    <cellStyle name="Normal 5 2 4 4 2" xfId="762" xr:uid="{BFBDB2E7-2BEA-4BC5-A345-3D6C2A93030D}"/>
    <cellStyle name="Normal 5 2 4 4 2 2" xfId="1610" xr:uid="{A67F2941-01D4-492B-A9C6-FBC5A87C55E7}"/>
    <cellStyle name="Normal 5 2 4 4 3" xfId="1186" xr:uid="{BD020F5A-2CC4-46D6-9408-3A95C00151EF}"/>
    <cellStyle name="Normal 5 2 4 5" xfId="550" xr:uid="{F7F04962-14EF-40CA-808C-CD3E1D57B2EE}"/>
    <cellStyle name="Normal 5 2 4 5 2" xfId="1398" xr:uid="{0B7162A1-4E2D-4B6E-A8E7-662F3E8295FF}"/>
    <cellStyle name="Normal 5 2 4 6" xfId="974" xr:uid="{C404F8E3-4B38-4EA0-BF81-21EBC5FAEA17}"/>
    <cellStyle name="Normal 5 2 5" xfId="159" xr:uid="{00000000-0005-0000-0000-000077010000}"/>
    <cellStyle name="Normal 5 2 5 2" xfId="277" xr:uid="{00000000-0005-0000-0000-000078010000}"/>
    <cellStyle name="Normal 5 2 5 2 2" xfId="490" xr:uid="{00000000-0005-0000-0000-000079010000}"/>
    <cellStyle name="Normal 5 2 5 2 2 2" xfId="914" xr:uid="{E38F5E0E-A762-48E0-B2A9-C7D8508D3168}"/>
    <cellStyle name="Normal 5 2 5 2 2 2 2" xfId="1762" xr:uid="{685C8D94-3A07-46FF-80CC-CC63495444E8}"/>
    <cellStyle name="Normal 5 2 5 2 2 3" xfId="1338" xr:uid="{E0092BE7-4138-4E81-B8EE-0E21254D0D46}"/>
    <cellStyle name="Normal 5 2 5 2 3" xfId="702" xr:uid="{EAB70065-615E-455D-9081-7E7823A2638B}"/>
    <cellStyle name="Normal 5 2 5 2 3 2" xfId="1550" xr:uid="{77391B68-558A-404A-BA28-13649ED4BE64}"/>
    <cellStyle name="Normal 5 2 5 2 4" xfId="1126" xr:uid="{18945F2C-5CBC-4070-8ABF-3EB75D680A85}"/>
    <cellStyle name="Normal 5 2 5 3" xfId="384" xr:uid="{00000000-0005-0000-0000-00007A010000}"/>
    <cellStyle name="Normal 5 2 5 3 2" xfId="808" xr:uid="{65AE8E9D-E892-4F26-A171-DF9F99BEF202}"/>
    <cellStyle name="Normal 5 2 5 3 2 2" xfId="1656" xr:uid="{6548EDDC-F91D-4590-9F00-B3C2260B4D39}"/>
    <cellStyle name="Normal 5 2 5 3 3" xfId="1232" xr:uid="{2B38DFF8-7E3C-4751-BAFD-5768BAD29F22}"/>
    <cellStyle name="Normal 5 2 5 4" xfId="596" xr:uid="{75CE3203-8A56-4F3F-B474-1B37C99F2B54}"/>
    <cellStyle name="Normal 5 2 5 4 2" xfId="1444" xr:uid="{9598FA58-A707-43D3-BE39-E2B09BA1139E}"/>
    <cellStyle name="Normal 5 2 5 5" xfId="1020" xr:uid="{B9AE4115-61CC-4C47-B5BB-69229AF50092}"/>
    <cellStyle name="Normal 5 2 6" xfId="226" xr:uid="{00000000-0005-0000-0000-00007B010000}"/>
    <cellStyle name="Normal 5 2 6 2" xfId="440" xr:uid="{00000000-0005-0000-0000-00007C010000}"/>
    <cellStyle name="Normal 5 2 6 2 2" xfId="864" xr:uid="{AEC0164E-39C8-445E-92BF-8361C7E0BF78}"/>
    <cellStyle name="Normal 5 2 6 2 2 2" xfId="1712" xr:uid="{27DBBB20-37B2-45C3-A376-D772ED00841E}"/>
    <cellStyle name="Normal 5 2 6 2 3" xfId="1288" xr:uid="{D6C42E1F-A760-41F8-B1A8-3C90E1385EBB}"/>
    <cellStyle name="Normal 5 2 6 3" xfId="652" xr:uid="{46810CC3-84A7-4B1C-B76E-B359BCD08F31}"/>
    <cellStyle name="Normal 5 2 6 3 2" xfId="1500" xr:uid="{57C8D48D-0649-46FC-92BB-E6515E4B60AF}"/>
    <cellStyle name="Normal 5 2 6 4" xfId="1076" xr:uid="{FFD84BB5-A61B-4772-B58E-E90E405A20EB}"/>
    <cellStyle name="Normal 5 2 7" xfId="334" xr:uid="{00000000-0005-0000-0000-00007D010000}"/>
    <cellStyle name="Normal 5 2 7 2" xfId="758" xr:uid="{36B45258-60F0-40D2-8297-F39228A8708F}"/>
    <cellStyle name="Normal 5 2 7 2 2" xfId="1606" xr:uid="{39A9D5CD-DDF0-4F60-AAEA-0F523B545471}"/>
    <cellStyle name="Normal 5 2 7 3" xfId="1182" xr:uid="{291A3DA4-A30C-4BE0-8C67-307782D92773}"/>
    <cellStyle name="Normal 5 2 8" xfId="546" xr:uid="{12BF2917-4D00-44E5-937C-477E30B4FB5B}"/>
    <cellStyle name="Normal 5 2 8 2" xfId="1394" xr:uid="{AABCB02C-1C4C-433E-8D73-890EFE0976B1}"/>
    <cellStyle name="Normal 5 2 9" xfId="970" xr:uid="{98925073-4F44-460B-8B98-439B642C0FCB}"/>
    <cellStyle name="Normal 5 3" xfId="101" xr:uid="{00000000-0005-0000-0000-00007E010000}"/>
    <cellStyle name="Normal 5 3 2" xfId="102" xr:uid="{00000000-0005-0000-0000-00007F010000}"/>
    <cellStyle name="Normal 5 3 2 2" xfId="103" xr:uid="{00000000-0005-0000-0000-000080010000}"/>
    <cellStyle name="Normal 5 3 2 2 2" xfId="166" xr:uid="{00000000-0005-0000-0000-000081010000}"/>
    <cellStyle name="Normal 5 3 2 2 2 2" xfId="284" xr:uid="{00000000-0005-0000-0000-000082010000}"/>
    <cellStyle name="Normal 5 3 2 2 2 2 2" xfId="497" xr:uid="{00000000-0005-0000-0000-000083010000}"/>
    <cellStyle name="Normal 5 3 2 2 2 2 2 2" xfId="921" xr:uid="{DAB47769-59D7-462F-9DD9-D6446EF935E3}"/>
    <cellStyle name="Normal 5 3 2 2 2 2 2 2 2" xfId="1769" xr:uid="{9DA186E5-958D-4B95-81D3-A2376980DCC7}"/>
    <cellStyle name="Normal 5 3 2 2 2 2 2 3" xfId="1345" xr:uid="{4DA01A60-127B-4D26-AC33-16E55E1980EC}"/>
    <cellStyle name="Normal 5 3 2 2 2 2 3" xfId="709" xr:uid="{796F173D-3F46-47A9-98FA-70F5D4BF3C4D}"/>
    <cellStyle name="Normal 5 3 2 2 2 2 3 2" xfId="1557" xr:uid="{833BFD5D-F548-4D98-9E0B-C66017FC33E0}"/>
    <cellStyle name="Normal 5 3 2 2 2 2 4" xfId="1133" xr:uid="{30413013-A524-4650-B431-2CC0BD640FD7}"/>
    <cellStyle name="Normal 5 3 2 2 2 3" xfId="391" xr:uid="{00000000-0005-0000-0000-000084010000}"/>
    <cellStyle name="Normal 5 3 2 2 2 3 2" xfId="815" xr:uid="{A055BF5F-6E89-4056-8608-D8541016A605}"/>
    <cellStyle name="Normal 5 3 2 2 2 3 2 2" xfId="1663" xr:uid="{22F4E192-2292-4C69-92FB-B83B3382E7FA}"/>
    <cellStyle name="Normal 5 3 2 2 2 3 3" xfId="1239" xr:uid="{F0A628A0-69FF-4266-8C1C-BAE9ECF6DD4C}"/>
    <cellStyle name="Normal 5 3 2 2 2 4" xfId="603" xr:uid="{A9693BF5-8C3F-4262-80E3-65235F506951}"/>
    <cellStyle name="Normal 5 3 2 2 2 4 2" xfId="1451" xr:uid="{BCF6687E-11C3-4151-8DAB-BFE0959D7269}"/>
    <cellStyle name="Normal 5 3 2 2 2 5" xfId="1027" xr:uid="{B2B7014A-84C7-4BC1-8BB0-FFB367C9A7C4}"/>
    <cellStyle name="Normal 5 3 2 2 3" xfId="233" xr:uid="{00000000-0005-0000-0000-000085010000}"/>
    <cellStyle name="Normal 5 3 2 2 3 2" xfId="447" xr:uid="{00000000-0005-0000-0000-000086010000}"/>
    <cellStyle name="Normal 5 3 2 2 3 2 2" xfId="871" xr:uid="{3DD944A3-CD30-4A0B-B937-711F93CB1C91}"/>
    <cellStyle name="Normal 5 3 2 2 3 2 2 2" xfId="1719" xr:uid="{138C8299-84F5-4391-8AF3-6F46E4B25494}"/>
    <cellStyle name="Normal 5 3 2 2 3 2 3" xfId="1295" xr:uid="{64ED71AA-9718-4A85-B0CA-689EE9BA1AEA}"/>
    <cellStyle name="Normal 5 3 2 2 3 3" xfId="659" xr:uid="{ECC028C3-912A-410B-8639-114A9E3414BF}"/>
    <cellStyle name="Normal 5 3 2 2 3 3 2" xfId="1507" xr:uid="{239B1E80-59E9-4B1D-9C4B-A89D66F71659}"/>
    <cellStyle name="Normal 5 3 2 2 3 4" xfId="1083" xr:uid="{D6FCD638-77FB-4A55-B468-2F90F6998A88}"/>
    <cellStyle name="Normal 5 3 2 2 4" xfId="341" xr:uid="{00000000-0005-0000-0000-000087010000}"/>
    <cellStyle name="Normal 5 3 2 2 4 2" xfId="765" xr:uid="{0901ED73-2B32-447F-8213-DE1113B93665}"/>
    <cellStyle name="Normal 5 3 2 2 4 2 2" xfId="1613" xr:uid="{AC14466D-66F4-469B-9536-57613B3125E9}"/>
    <cellStyle name="Normal 5 3 2 2 4 3" xfId="1189" xr:uid="{B4ACD5EC-2583-4D31-8402-0FA0ECAF6A36}"/>
    <cellStyle name="Normal 5 3 2 2 5" xfId="553" xr:uid="{FA63D97F-01CD-4813-BC3B-15833341D4CB}"/>
    <cellStyle name="Normal 5 3 2 2 5 2" xfId="1401" xr:uid="{3AAD2C0B-F622-4231-AC7E-714B1B34702D}"/>
    <cellStyle name="Normal 5 3 2 2 6" xfId="977" xr:uid="{327B7066-C5C4-4FE0-94D2-882D2E279E8A}"/>
    <cellStyle name="Normal 5 3 2 3" xfId="165" xr:uid="{00000000-0005-0000-0000-000088010000}"/>
    <cellStyle name="Normal 5 3 2 3 2" xfId="283" xr:uid="{00000000-0005-0000-0000-000089010000}"/>
    <cellStyle name="Normal 5 3 2 3 2 2" xfId="496" xr:uid="{00000000-0005-0000-0000-00008A010000}"/>
    <cellStyle name="Normal 5 3 2 3 2 2 2" xfId="920" xr:uid="{2694F7A0-4AF7-4E68-9775-A3A5A5733928}"/>
    <cellStyle name="Normal 5 3 2 3 2 2 2 2" xfId="1768" xr:uid="{132D8BC4-7E20-4E66-99A8-3F9AC0450D0B}"/>
    <cellStyle name="Normal 5 3 2 3 2 2 3" xfId="1344" xr:uid="{E3B453A5-1334-4A17-8F68-B4CEC3164452}"/>
    <cellStyle name="Normal 5 3 2 3 2 3" xfId="708" xr:uid="{7C4050B7-C23E-498C-9D49-234130A0D413}"/>
    <cellStyle name="Normal 5 3 2 3 2 3 2" xfId="1556" xr:uid="{51FB179B-9FF6-428F-BABA-E02E0A51B8CC}"/>
    <cellStyle name="Normal 5 3 2 3 2 4" xfId="1132" xr:uid="{A47B21E9-AC9D-40BE-8ECF-782555AE094E}"/>
    <cellStyle name="Normal 5 3 2 3 3" xfId="390" xr:uid="{00000000-0005-0000-0000-00008B010000}"/>
    <cellStyle name="Normal 5 3 2 3 3 2" xfId="814" xr:uid="{5B12F301-31C7-47FD-9053-FEEFC0C57981}"/>
    <cellStyle name="Normal 5 3 2 3 3 2 2" xfId="1662" xr:uid="{F61B91EC-59AF-4658-A35B-869DDE081B61}"/>
    <cellStyle name="Normal 5 3 2 3 3 3" xfId="1238" xr:uid="{74E8A5DD-93DC-4381-938F-28035323EE3A}"/>
    <cellStyle name="Normal 5 3 2 3 4" xfId="602" xr:uid="{890C2BF4-5064-4EA2-A00C-2FE70B9E19E0}"/>
    <cellStyle name="Normal 5 3 2 3 4 2" xfId="1450" xr:uid="{7819AB13-8FD3-437D-BA04-E98F1D14A420}"/>
    <cellStyle name="Normal 5 3 2 3 5" xfId="1026" xr:uid="{9ED92217-D312-4A34-BA27-372BCAF67386}"/>
    <cellStyle name="Normal 5 3 2 4" xfId="232" xr:uid="{00000000-0005-0000-0000-00008C010000}"/>
    <cellStyle name="Normal 5 3 2 4 2" xfId="446" xr:uid="{00000000-0005-0000-0000-00008D010000}"/>
    <cellStyle name="Normal 5 3 2 4 2 2" xfId="870" xr:uid="{73F4A88F-043B-45CF-A5A8-383FC971FB4D}"/>
    <cellStyle name="Normal 5 3 2 4 2 2 2" xfId="1718" xr:uid="{6FBE2ADB-4421-498C-86F0-B469BD1C9680}"/>
    <cellStyle name="Normal 5 3 2 4 2 3" xfId="1294" xr:uid="{6FE9791A-7911-487C-AAA7-9EAE6DBA9F54}"/>
    <cellStyle name="Normal 5 3 2 4 3" xfId="658" xr:uid="{9B800151-7C06-4310-84B2-23E087C53CD8}"/>
    <cellStyle name="Normal 5 3 2 4 3 2" xfId="1506" xr:uid="{7AED9158-7338-4634-A145-2BD63D9B6E06}"/>
    <cellStyle name="Normal 5 3 2 4 4" xfId="1082" xr:uid="{732AFA42-4244-4149-98A7-40ADBB991D76}"/>
    <cellStyle name="Normal 5 3 2 5" xfId="340" xr:uid="{00000000-0005-0000-0000-00008E010000}"/>
    <cellStyle name="Normal 5 3 2 5 2" xfId="764" xr:uid="{7D9A5E77-7893-4EF3-BB5D-1AA178F4E049}"/>
    <cellStyle name="Normal 5 3 2 5 2 2" xfId="1612" xr:uid="{E95FBAB3-BCE6-48EF-B7EA-235C450AD16C}"/>
    <cellStyle name="Normal 5 3 2 5 3" xfId="1188" xr:uid="{F4AB918B-3E61-4EEE-ADF2-A4A4FDC2343D}"/>
    <cellStyle name="Normal 5 3 2 6" xfId="552" xr:uid="{778E9D47-67C5-42CA-B1C4-BBA777B2BFC8}"/>
    <cellStyle name="Normal 5 3 2 6 2" xfId="1400" xr:uid="{8D145E1A-AE4F-4A1A-BA1A-071469B09943}"/>
    <cellStyle name="Normal 5 3 2 7" xfId="976" xr:uid="{428EBAC9-3690-434F-A4C7-7A76EC5ACB19}"/>
    <cellStyle name="Normal 5 3 3" xfId="104" xr:uid="{00000000-0005-0000-0000-00008F010000}"/>
    <cellStyle name="Normal 5 3 3 2" xfId="167" xr:uid="{00000000-0005-0000-0000-000090010000}"/>
    <cellStyle name="Normal 5 3 3 2 2" xfId="285" xr:uid="{00000000-0005-0000-0000-000091010000}"/>
    <cellStyle name="Normal 5 3 3 2 2 2" xfId="498" xr:uid="{00000000-0005-0000-0000-000092010000}"/>
    <cellStyle name="Normal 5 3 3 2 2 2 2" xfId="922" xr:uid="{951A9AE7-220C-45AA-AEA3-A56C53D4453B}"/>
    <cellStyle name="Normal 5 3 3 2 2 2 2 2" xfId="1770" xr:uid="{9B4A97A1-01E3-426E-8CE6-7FFD1DED0AED}"/>
    <cellStyle name="Normal 5 3 3 2 2 2 3" xfId="1346" xr:uid="{5FBE3368-8C65-45BD-8A01-C44020F41204}"/>
    <cellStyle name="Normal 5 3 3 2 2 3" xfId="710" xr:uid="{7AF50D27-48F9-44F1-A995-FBFF40ADEACF}"/>
    <cellStyle name="Normal 5 3 3 2 2 3 2" xfId="1558" xr:uid="{473A9DB6-E643-4439-9ADB-CC51CDE7A4EF}"/>
    <cellStyle name="Normal 5 3 3 2 2 4" xfId="1134" xr:uid="{DB65797D-E459-42CF-828C-238294016EEA}"/>
    <cellStyle name="Normal 5 3 3 2 3" xfId="392" xr:uid="{00000000-0005-0000-0000-000093010000}"/>
    <cellStyle name="Normal 5 3 3 2 3 2" xfId="816" xr:uid="{62712549-B98D-4FAB-8317-5488A511B38E}"/>
    <cellStyle name="Normal 5 3 3 2 3 2 2" xfId="1664" xr:uid="{8786F372-7362-43DF-8981-C5EE1D6F6507}"/>
    <cellStyle name="Normal 5 3 3 2 3 3" xfId="1240" xr:uid="{EFFEF02D-C922-40D6-A9A0-442337E88FEC}"/>
    <cellStyle name="Normal 5 3 3 2 4" xfId="604" xr:uid="{19D9F064-99D1-4D90-BBF6-0274FE932FE9}"/>
    <cellStyle name="Normal 5 3 3 2 4 2" xfId="1452" xr:uid="{F9370540-F0BD-44C5-A9A3-F5280991BA6A}"/>
    <cellStyle name="Normal 5 3 3 2 5" xfId="1028" xr:uid="{4CFD8E58-0EF7-495B-BCD9-A5C2DC780776}"/>
    <cellStyle name="Normal 5 3 3 3" xfId="234" xr:uid="{00000000-0005-0000-0000-000094010000}"/>
    <cellStyle name="Normal 5 3 3 3 2" xfId="448" xr:uid="{00000000-0005-0000-0000-000095010000}"/>
    <cellStyle name="Normal 5 3 3 3 2 2" xfId="872" xr:uid="{42F821E8-4880-4067-A9C1-AF2B42CDBAD9}"/>
    <cellStyle name="Normal 5 3 3 3 2 2 2" xfId="1720" xr:uid="{356A5437-F7C9-4A9B-B5EF-250A651F2AAF}"/>
    <cellStyle name="Normal 5 3 3 3 2 3" xfId="1296" xr:uid="{CC1104E4-6F7F-4F81-88D7-C56DCB29CB25}"/>
    <cellStyle name="Normal 5 3 3 3 3" xfId="660" xr:uid="{810C8585-6021-4985-9D35-799AE84B52FB}"/>
    <cellStyle name="Normal 5 3 3 3 3 2" xfId="1508" xr:uid="{76F349C2-13DA-48D3-A220-536BAA327CF9}"/>
    <cellStyle name="Normal 5 3 3 3 4" xfId="1084" xr:uid="{63C5A718-683E-4E52-A870-FF44A535B2F1}"/>
    <cellStyle name="Normal 5 3 3 4" xfId="342" xr:uid="{00000000-0005-0000-0000-000096010000}"/>
    <cellStyle name="Normal 5 3 3 4 2" xfId="766" xr:uid="{DD4DA912-7E5D-4E07-BDF3-C61C76C21A39}"/>
    <cellStyle name="Normal 5 3 3 4 2 2" xfId="1614" xr:uid="{0C0E6B0F-4143-4756-BAC3-5A112AA9C758}"/>
    <cellStyle name="Normal 5 3 3 4 3" xfId="1190" xr:uid="{C17FFB9A-95A0-42BF-88A0-9C8D27E21475}"/>
    <cellStyle name="Normal 5 3 3 5" xfId="554" xr:uid="{40ED3207-F58A-4326-BBEF-55FC814BD460}"/>
    <cellStyle name="Normal 5 3 3 5 2" xfId="1402" xr:uid="{410C306B-967A-4584-9C77-3221703BF439}"/>
    <cellStyle name="Normal 5 3 3 6" xfId="978" xr:uid="{A0B71105-E48E-4B91-A332-39B225D38844}"/>
    <cellStyle name="Normal 5 3 4" xfId="105" xr:uid="{00000000-0005-0000-0000-000097010000}"/>
    <cellStyle name="Normal 5 3 4 2" xfId="168" xr:uid="{00000000-0005-0000-0000-000098010000}"/>
    <cellStyle name="Normal 5 3 4 2 2" xfId="286" xr:uid="{00000000-0005-0000-0000-000099010000}"/>
    <cellStyle name="Normal 5 3 4 2 2 2" xfId="499" xr:uid="{00000000-0005-0000-0000-00009A010000}"/>
    <cellStyle name="Normal 5 3 4 2 2 2 2" xfId="923" xr:uid="{A7FEC7B5-6272-4163-85CB-BA612A308824}"/>
    <cellStyle name="Normal 5 3 4 2 2 2 2 2" xfId="1771" xr:uid="{656F9AA3-7A12-4D6B-BB30-55327E8B0525}"/>
    <cellStyle name="Normal 5 3 4 2 2 2 3" xfId="1347" xr:uid="{2E2148BF-D250-43C1-AD81-85039E97536F}"/>
    <cellStyle name="Normal 5 3 4 2 2 3" xfId="711" xr:uid="{86579AD0-1F77-4CEF-A248-2D0C22F8FC0D}"/>
    <cellStyle name="Normal 5 3 4 2 2 3 2" xfId="1559" xr:uid="{13FB900D-B359-4FD6-A564-2A6D41752E3F}"/>
    <cellStyle name="Normal 5 3 4 2 2 4" xfId="1135" xr:uid="{B2C31C04-93E2-48B4-A8F9-F9EB7F32CCE2}"/>
    <cellStyle name="Normal 5 3 4 2 3" xfId="393" xr:uid="{00000000-0005-0000-0000-00009B010000}"/>
    <cellStyle name="Normal 5 3 4 2 3 2" xfId="817" xr:uid="{1399B0B1-48F3-4CD3-8FF5-C0351E8C15B7}"/>
    <cellStyle name="Normal 5 3 4 2 3 2 2" xfId="1665" xr:uid="{C49C8B03-C351-4F5A-A35C-F8422AA55267}"/>
    <cellStyle name="Normal 5 3 4 2 3 3" xfId="1241" xr:uid="{64CA7EE5-2744-4D05-8067-110F9F9554D7}"/>
    <cellStyle name="Normal 5 3 4 2 4" xfId="605" xr:uid="{722B534E-FC20-486B-89DC-EDCE949C5A88}"/>
    <cellStyle name="Normal 5 3 4 2 4 2" xfId="1453" xr:uid="{4C3A0EFC-CF8E-47F7-9BA3-648AACF9FDB4}"/>
    <cellStyle name="Normal 5 3 4 2 5" xfId="1029" xr:uid="{5EB8A83D-74C2-4CD2-91FE-F489E12E07CD}"/>
    <cellStyle name="Normal 5 3 4 3" xfId="235" xr:uid="{00000000-0005-0000-0000-00009C010000}"/>
    <cellStyle name="Normal 5 3 4 3 2" xfId="449" xr:uid="{00000000-0005-0000-0000-00009D010000}"/>
    <cellStyle name="Normal 5 3 4 3 2 2" xfId="873" xr:uid="{FC640983-1855-4C57-9F13-A853462AE6D0}"/>
    <cellStyle name="Normal 5 3 4 3 2 2 2" xfId="1721" xr:uid="{5DF8293A-26E0-4800-BAA5-5C6A03E89683}"/>
    <cellStyle name="Normal 5 3 4 3 2 3" xfId="1297" xr:uid="{25E5536F-90BF-430C-9300-A424C1721053}"/>
    <cellStyle name="Normal 5 3 4 3 3" xfId="661" xr:uid="{6B0447DA-70D3-4985-95E8-D79595CE55BA}"/>
    <cellStyle name="Normal 5 3 4 3 3 2" xfId="1509" xr:uid="{46A1F44B-2297-47CB-9646-CDBAC59A71F0}"/>
    <cellStyle name="Normal 5 3 4 3 4" xfId="1085" xr:uid="{27C5A2C9-F5E6-49DB-A883-C388F88A0D0A}"/>
    <cellStyle name="Normal 5 3 4 4" xfId="343" xr:uid="{00000000-0005-0000-0000-00009E010000}"/>
    <cellStyle name="Normal 5 3 4 4 2" xfId="767" xr:uid="{940BC203-17AF-4730-8B6E-FBB242A375C4}"/>
    <cellStyle name="Normal 5 3 4 4 2 2" xfId="1615" xr:uid="{DA50B739-815F-451A-9049-F48528C9DCB8}"/>
    <cellStyle name="Normal 5 3 4 4 3" xfId="1191" xr:uid="{EF00775D-78D2-44C8-A5A8-4560CB25A04A}"/>
    <cellStyle name="Normal 5 3 4 5" xfId="555" xr:uid="{C90D4BCA-58CC-4D4E-8F46-EABB6150904E}"/>
    <cellStyle name="Normal 5 3 4 5 2" xfId="1403" xr:uid="{4E16CB04-4292-45FD-8D79-5532A261B2B2}"/>
    <cellStyle name="Normal 5 3 4 6" xfId="979" xr:uid="{F0E5633B-B387-4F86-9892-0E6AFE9062C7}"/>
    <cellStyle name="Normal 5 3 5" xfId="164" xr:uid="{00000000-0005-0000-0000-00009F010000}"/>
    <cellStyle name="Normal 5 3 5 2" xfId="282" xr:uid="{00000000-0005-0000-0000-0000A0010000}"/>
    <cellStyle name="Normal 5 3 5 2 2" xfId="495" xr:uid="{00000000-0005-0000-0000-0000A1010000}"/>
    <cellStyle name="Normal 5 3 5 2 2 2" xfId="919" xr:uid="{6F53A175-F6F2-47B7-BF34-ADD0769FC82C}"/>
    <cellStyle name="Normal 5 3 5 2 2 2 2" xfId="1767" xr:uid="{86E16242-E651-41A2-AEC2-85E77AD6F1C8}"/>
    <cellStyle name="Normal 5 3 5 2 2 3" xfId="1343" xr:uid="{B78B95A6-7BE1-497C-BA00-27436A5B7AF5}"/>
    <cellStyle name="Normal 5 3 5 2 3" xfId="707" xr:uid="{4F0DE3BC-CF7B-48E4-82AE-0E088AE891F3}"/>
    <cellStyle name="Normal 5 3 5 2 3 2" xfId="1555" xr:uid="{FEDFEB7A-31EF-4DF5-8D55-5D96783EF982}"/>
    <cellStyle name="Normal 5 3 5 2 4" xfId="1131" xr:uid="{C506459F-57A8-41EE-ADEF-1A92B4E1E3E6}"/>
    <cellStyle name="Normal 5 3 5 3" xfId="389" xr:uid="{00000000-0005-0000-0000-0000A2010000}"/>
    <cellStyle name="Normal 5 3 5 3 2" xfId="813" xr:uid="{AA177645-3C57-4059-BBC5-00DF45ED34F3}"/>
    <cellStyle name="Normal 5 3 5 3 2 2" xfId="1661" xr:uid="{0CF1B9F3-8E30-43BA-BF14-6A974E61C1B3}"/>
    <cellStyle name="Normal 5 3 5 3 3" xfId="1237" xr:uid="{6B0152CC-4918-436E-893A-096304A28587}"/>
    <cellStyle name="Normal 5 3 5 4" xfId="601" xr:uid="{D2EA7B48-A736-4C12-81F4-25236D1B8DA9}"/>
    <cellStyle name="Normal 5 3 5 4 2" xfId="1449" xr:uid="{917D7CCD-B197-4FA7-B684-810C029175BA}"/>
    <cellStyle name="Normal 5 3 5 5" xfId="1025" xr:uid="{E18721A4-1966-45C9-8933-2433DD0614F5}"/>
    <cellStyle name="Normal 5 3 6" xfId="231" xr:uid="{00000000-0005-0000-0000-0000A3010000}"/>
    <cellStyle name="Normal 5 3 6 2" xfId="445" xr:uid="{00000000-0005-0000-0000-0000A4010000}"/>
    <cellStyle name="Normal 5 3 6 2 2" xfId="869" xr:uid="{B8E71F6F-5EBB-424A-B33F-F828A4B5A325}"/>
    <cellStyle name="Normal 5 3 6 2 2 2" xfId="1717" xr:uid="{755CC37F-BE0A-4BB0-992A-A9F4BF19781F}"/>
    <cellStyle name="Normal 5 3 6 2 3" xfId="1293" xr:uid="{BD9CF40E-CD9E-4D77-87EA-AA54DAA98ABF}"/>
    <cellStyle name="Normal 5 3 6 3" xfId="657" xr:uid="{B4B3900D-3146-4451-809C-74D4D1623211}"/>
    <cellStyle name="Normal 5 3 6 3 2" xfId="1505" xr:uid="{A4C4302B-0203-4A03-8B35-83ADEB09C6D1}"/>
    <cellStyle name="Normal 5 3 6 4" xfId="1081" xr:uid="{ED145825-03D8-4657-8E08-CF4FA41EEF5A}"/>
    <cellStyle name="Normal 5 3 7" xfId="339" xr:uid="{00000000-0005-0000-0000-0000A5010000}"/>
    <cellStyle name="Normal 5 3 7 2" xfId="763" xr:uid="{76289204-D522-47E8-A28A-8D30CAABA4AD}"/>
    <cellStyle name="Normal 5 3 7 2 2" xfId="1611" xr:uid="{9A09C1C6-5248-4A7D-A978-61B7A1403B97}"/>
    <cellStyle name="Normal 5 3 7 3" xfId="1187" xr:uid="{9E78E1AA-3857-4AC4-8741-7AF3A8895157}"/>
    <cellStyle name="Normal 5 3 8" xfId="551" xr:uid="{4182B2EC-BE02-451C-8264-D1E81A1C5DDA}"/>
    <cellStyle name="Normal 5 3 8 2" xfId="1399" xr:uid="{43A928A8-3FDE-4B31-8467-B3BB4DFDD2DF}"/>
    <cellStyle name="Normal 5 3 9" xfId="975" xr:uid="{17155E92-C8E3-4FB2-AF58-390D9A1FEF98}"/>
    <cellStyle name="Normal 6" xfId="106" xr:uid="{00000000-0005-0000-0000-0000A6010000}"/>
    <cellStyle name="Normal 6 2" xfId="107" xr:uid="{00000000-0005-0000-0000-0000A7010000}"/>
    <cellStyle name="Normal 6 2 2" xfId="108" xr:uid="{00000000-0005-0000-0000-0000A8010000}"/>
    <cellStyle name="Normal 6 2 2 2" xfId="109" xr:uid="{00000000-0005-0000-0000-0000A9010000}"/>
    <cellStyle name="Normal 6 2 2 2 2" xfId="171" xr:uid="{00000000-0005-0000-0000-0000AA010000}"/>
    <cellStyle name="Normal 6 2 2 2 2 2" xfId="289" xr:uid="{00000000-0005-0000-0000-0000AB010000}"/>
    <cellStyle name="Normal 6 2 2 2 2 2 2" xfId="502" xr:uid="{00000000-0005-0000-0000-0000AC010000}"/>
    <cellStyle name="Normal 6 2 2 2 2 2 2 2" xfId="926" xr:uid="{688C782D-063E-4409-A059-CC33B47E2A35}"/>
    <cellStyle name="Normal 6 2 2 2 2 2 2 2 2" xfId="1774" xr:uid="{E9F050AB-F3CA-40BB-ACAE-8A4148B301BD}"/>
    <cellStyle name="Normal 6 2 2 2 2 2 2 3" xfId="1350" xr:uid="{27B1EB47-CBE5-47D7-AB77-671670C743E1}"/>
    <cellStyle name="Normal 6 2 2 2 2 2 3" xfId="714" xr:uid="{42D5D424-95B0-4CB7-817C-AA04EB95919E}"/>
    <cellStyle name="Normal 6 2 2 2 2 2 3 2" xfId="1562" xr:uid="{680FB6B0-EF8D-4519-92F7-A79D6FADA9C4}"/>
    <cellStyle name="Normal 6 2 2 2 2 2 4" xfId="1138" xr:uid="{FF4A6C32-7531-4F7D-AA2C-BB510444F3B8}"/>
    <cellStyle name="Normal 6 2 2 2 2 3" xfId="396" xr:uid="{00000000-0005-0000-0000-0000AD010000}"/>
    <cellStyle name="Normal 6 2 2 2 2 3 2" xfId="820" xr:uid="{9292C0CB-3F4C-40D2-887A-F80606094D3F}"/>
    <cellStyle name="Normal 6 2 2 2 2 3 2 2" xfId="1668" xr:uid="{9C48FADB-0193-49C9-9BDB-0FF352799830}"/>
    <cellStyle name="Normal 6 2 2 2 2 3 3" xfId="1244" xr:uid="{9482C99B-4D3A-43CF-BB15-BF5C6660A6C6}"/>
    <cellStyle name="Normal 6 2 2 2 2 4" xfId="608" xr:uid="{A1A2BCB2-16C4-42A2-B97B-887491FC142F}"/>
    <cellStyle name="Normal 6 2 2 2 2 4 2" xfId="1456" xr:uid="{6560510E-0E45-4F8C-B60D-6C504B20FA1C}"/>
    <cellStyle name="Normal 6 2 2 2 2 5" xfId="1032" xr:uid="{F0542E77-1619-4085-AB94-C2FD52F218F2}"/>
    <cellStyle name="Normal 6 2 2 2 3" xfId="238" xr:uid="{00000000-0005-0000-0000-0000AE010000}"/>
    <cellStyle name="Normal 6 2 2 2 3 2" xfId="452" xr:uid="{00000000-0005-0000-0000-0000AF010000}"/>
    <cellStyle name="Normal 6 2 2 2 3 2 2" xfId="876" xr:uid="{75FE77FD-B851-4664-B101-56E50A1E9713}"/>
    <cellStyle name="Normal 6 2 2 2 3 2 2 2" xfId="1724" xr:uid="{16C343DD-5E74-4CC2-B0F0-CCBFAC90FD1D}"/>
    <cellStyle name="Normal 6 2 2 2 3 2 3" xfId="1300" xr:uid="{444B1C37-89A9-412E-892B-813170D958E9}"/>
    <cellStyle name="Normal 6 2 2 2 3 3" xfId="664" xr:uid="{AE3A30EB-CFA6-4204-BDB7-E995657E5661}"/>
    <cellStyle name="Normal 6 2 2 2 3 3 2" xfId="1512" xr:uid="{791915CD-7D96-48DF-804E-DB9A903FA15F}"/>
    <cellStyle name="Normal 6 2 2 2 3 4" xfId="1088" xr:uid="{600921BA-FB23-4A9F-AAC4-7A971CE911E9}"/>
    <cellStyle name="Normal 6 2 2 2 4" xfId="346" xr:uid="{00000000-0005-0000-0000-0000B0010000}"/>
    <cellStyle name="Normal 6 2 2 2 4 2" xfId="770" xr:uid="{C72EC403-5F74-4484-88F7-8E4C9828A5E8}"/>
    <cellStyle name="Normal 6 2 2 2 4 2 2" xfId="1618" xr:uid="{2E82DDF8-4CD5-46A2-852D-A272F4507AA0}"/>
    <cellStyle name="Normal 6 2 2 2 4 3" xfId="1194" xr:uid="{DB099B47-6E3B-4A1E-BDCF-55BA3581C34E}"/>
    <cellStyle name="Normal 6 2 2 2 5" xfId="558" xr:uid="{3F63B756-30CB-485F-AEEF-8BB4FEE5A984}"/>
    <cellStyle name="Normal 6 2 2 2 5 2" xfId="1406" xr:uid="{EF133FE4-1FB4-4FE7-B3B0-D129D25159FA}"/>
    <cellStyle name="Normal 6 2 2 2 6" xfId="982" xr:uid="{4098B0FE-AA68-4E4F-85D7-4A2D3D28304F}"/>
    <cellStyle name="Normal 6 2 2 3" xfId="170" xr:uid="{00000000-0005-0000-0000-0000B1010000}"/>
    <cellStyle name="Normal 6 2 2 3 2" xfId="288" xr:uid="{00000000-0005-0000-0000-0000B2010000}"/>
    <cellStyle name="Normal 6 2 2 3 2 2" xfId="501" xr:uid="{00000000-0005-0000-0000-0000B3010000}"/>
    <cellStyle name="Normal 6 2 2 3 2 2 2" xfId="925" xr:uid="{89B490DD-CCCF-42C1-B846-AD7CEA3E1070}"/>
    <cellStyle name="Normal 6 2 2 3 2 2 2 2" xfId="1773" xr:uid="{97F86EE8-515C-4A17-9FBA-81D58AE1E45A}"/>
    <cellStyle name="Normal 6 2 2 3 2 2 3" xfId="1349" xr:uid="{E4BAC596-FB82-4B70-B135-9F1FAB98D29D}"/>
    <cellStyle name="Normal 6 2 2 3 2 3" xfId="713" xr:uid="{79A1240C-2430-4CCC-8920-F84C8E61D994}"/>
    <cellStyle name="Normal 6 2 2 3 2 3 2" xfId="1561" xr:uid="{59031B3A-74FD-4D49-9194-97E23DF35087}"/>
    <cellStyle name="Normal 6 2 2 3 2 4" xfId="1137" xr:uid="{57042554-19F4-4637-97AD-F528A39618CE}"/>
    <cellStyle name="Normal 6 2 2 3 3" xfId="395" xr:uid="{00000000-0005-0000-0000-0000B4010000}"/>
    <cellStyle name="Normal 6 2 2 3 3 2" xfId="819" xr:uid="{5EF80675-B16C-4189-8BA1-A501929AE54B}"/>
    <cellStyle name="Normal 6 2 2 3 3 2 2" xfId="1667" xr:uid="{7D2A469E-CF05-456C-96BB-7DBDF3D7A486}"/>
    <cellStyle name="Normal 6 2 2 3 3 3" xfId="1243" xr:uid="{90823169-C889-4BB1-B13C-C5EC96913202}"/>
    <cellStyle name="Normal 6 2 2 3 4" xfId="607" xr:uid="{E0B9B64E-DADC-4C45-B9FC-93C63CE60F96}"/>
    <cellStyle name="Normal 6 2 2 3 4 2" xfId="1455" xr:uid="{A48BDD49-53F0-45A3-AF49-AAFE701A9211}"/>
    <cellStyle name="Normal 6 2 2 3 5" xfId="1031" xr:uid="{EF6048E9-B5F3-47AF-9640-DEF2F2BD4E96}"/>
    <cellStyle name="Normal 6 2 2 4" xfId="237" xr:uid="{00000000-0005-0000-0000-0000B5010000}"/>
    <cellStyle name="Normal 6 2 2 4 2" xfId="451" xr:uid="{00000000-0005-0000-0000-0000B6010000}"/>
    <cellStyle name="Normal 6 2 2 4 2 2" xfId="875" xr:uid="{E26A40D2-A4AF-4601-B173-7342BDF5F37A}"/>
    <cellStyle name="Normal 6 2 2 4 2 2 2" xfId="1723" xr:uid="{994ECCED-1468-46BA-BF5C-25B40C393287}"/>
    <cellStyle name="Normal 6 2 2 4 2 3" xfId="1299" xr:uid="{42F305EC-8712-4DAA-A1EE-C18A2D3A0851}"/>
    <cellStyle name="Normal 6 2 2 4 3" xfId="663" xr:uid="{CAF0ADA4-2038-4C17-BFF1-4BB9CE78BFDB}"/>
    <cellStyle name="Normal 6 2 2 4 3 2" xfId="1511" xr:uid="{5BCFCC6E-4C1E-49C6-AEA1-703E01D50F92}"/>
    <cellStyle name="Normal 6 2 2 4 4" xfId="1087" xr:uid="{40031CCF-A16E-4910-AA2E-288F2C527BC2}"/>
    <cellStyle name="Normal 6 2 2 5" xfId="345" xr:uid="{00000000-0005-0000-0000-0000B7010000}"/>
    <cellStyle name="Normal 6 2 2 5 2" xfId="769" xr:uid="{FB00671E-21EB-45B7-A9EA-87BF3E9E5529}"/>
    <cellStyle name="Normal 6 2 2 5 2 2" xfId="1617" xr:uid="{A7C6A6CC-07FA-4926-9935-071186C73827}"/>
    <cellStyle name="Normal 6 2 2 5 3" xfId="1193" xr:uid="{0B811BCD-17ED-4826-A614-4B2D1D291D7F}"/>
    <cellStyle name="Normal 6 2 2 6" xfId="557" xr:uid="{27FD827F-1EB2-4B16-B53D-BC9414F297FB}"/>
    <cellStyle name="Normal 6 2 2 6 2" xfId="1405" xr:uid="{BE9338F0-DBD3-4BF8-94E0-77FDF4C1687D}"/>
    <cellStyle name="Normal 6 2 2 7" xfId="981" xr:uid="{ED32E8ED-A4E3-443F-8D53-CF8FBCFB3FE9}"/>
    <cellStyle name="Normal 6 2 3" xfId="110" xr:uid="{00000000-0005-0000-0000-0000B8010000}"/>
    <cellStyle name="Normal 6 2 3 2" xfId="172" xr:uid="{00000000-0005-0000-0000-0000B9010000}"/>
    <cellStyle name="Normal 6 2 3 2 2" xfId="290" xr:uid="{00000000-0005-0000-0000-0000BA010000}"/>
    <cellStyle name="Normal 6 2 3 2 2 2" xfId="503" xr:uid="{00000000-0005-0000-0000-0000BB010000}"/>
    <cellStyle name="Normal 6 2 3 2 2 2 2" xfId="927" xr:uid="{E84C42A5-BDFB-4A33-9F8D-B21F1CA1E6BA}"/>
    <cellStyle name="Normal 6 2 3 2 2 2 2 2" xfId="1775" xr:uid="{65419621-C610-496B-9D98-2FF1FFD67AAF}"/>
    <cellStyle name="Normal 6 2 3 2 2 2 3" xfId="1351" xr:uid="{17188FFD-B47C-471B-914D-E1F7BF2FFBF9}"/>
    <cellStyle name="Normal 6 2 3 2 2 3" xfId="715" xr:uid="{58A48E7D-3F70-48B3-B8D6-35CD4A1F6D66}"/>
    <cellStyle name="Normal 6 2 3 2 2 3 2" xfId="1563" xr:uid="{883F5E1E-5C32-4E4E-BE03-5F525A124837}"/>
    <cellStyle name="Normal 6 2 3 2 2 4" xfId="1139" xr:uid="{AC504FE3-6211-4DDE-A214-E7103D557853}"/>
    <cellStyle name="Normal 6 2 3 2 3" xfId="397" xr:uid="{00000000-0005-0000-0000-0000BC010000}"/>
    <cellStyle name="Normal 6 2 3 2 3 2" xfId="821" xr:uid="{1D792B68-D04F-4E30-B852-D589DD1E49D5}"/>
    <cellStyle name="Normal 6 2 3 2 3 2 2" xfId="1669" xr:uid="{9A492185-9A72-457E-AA51-B73C95088FD4}"/>
    <cellStyle name="Normal 6 2 3 2 3 3" xfId="1245" xr:uid="{E5DB6220-DDEC-4AD7-AEF4-990BF58D34EE}"/>
    <cellStyle name="Normal 6 2 3 2 4" xfId="609" xr:uid="{40B0B46F-4311-467D-ACF8-BA37E0F1CB30}"/>
    <cellStyle name="Normal 6 2 3 2 4 2" xfId="1457" xr:uid="{C03F0996-AD08-4F6F-B315-B9AE80927C1F}"/>
    <cellStyle name="Normal 6 2 3 2 5" xfId="1033" xr:uid="{8195228A-FF15-4C96-A72C-AADF084E47A1}"/>
    <cellStyle name="Normal 6 2 3 3" xfId="239" xr:uid="{00000000-0005-0000-0000-0000BD010000}"/>
    <cellStyle name="Normal 6 2 3 3 2" xfId="453" xr:uid="{00000000-0005-0000-0000-0000BE010000}"/>
    <cellStyle name="Normal 6 2 3 3 2 2" xfId="877" xr:uid="{A95AA679-9C9A-4BB7-BA54-378995BC2803}"/>
    <cellStyle name="Normal 6 2 3 3 2 2 2" xfId="1725" xr:uid="{D278DC4D-5366-403C-83F3-D0CD28EEB3AB}"/>
    <cellStyle name="Normal 6 2 3 3 2 3" xfId="1301" xr:uid="{7FF5304E-14B0-4C24-A364-65D26359202D}"/>
    <cellStyle name="Normal 6 2 3 3 3" xfId="665" xr:uid="{C519695E-AE13-44DB-8880-4596DD29D0F1}"/>
    <cellStyle name="Normal 6 2 3 3 3 2" xfId="1513" xr:uid="{A0F76EAC-C264-4B4B-B43D-D4C73D615D96}"/>
    <cellStyle name="Normal 6 2 3 3 4" xfId="1089" xr:uid="{E41B86C4-B3B3-4161-8C34-0857A5F32647}"/>
    <cellStyle name="Normal 6 2 3 4" xfId="347" xr:uid="{00000000-0005-0000-0000-0000BF010000}"/>
    <cellStyle name="Normal 6 2 3 4 2" xfId="771" xr:uid="{B1BF8F1B-7B52-4157-95F5-5565EF856047}"/>
    <cellStyle name="Normal 6 2 3 4 2 2" xfId="1619" xr:uid="{E70B8D47-C0FB-4308-ABE4-4C705AD32931}"/>
    <cellStyle name="Normal 6 2 3 4 3" xfId="1195" xr:uid="{9CA21CF8-5CAB-4D62-AD36-4475FBB0FA4C}"/>
    <cellStyle name="Normal 6 2 3 5" xfId="559" xr:uid="{15AA4C32-2B45-4DA6-84B4-577BF01B4CB9}"/>
    <cellStyle name="Normal 6 2 3 5 2" xfId="1407" xr:uid="{C7FBF648-B760-4196-9C85-A0B1D1422628}"/>
    <cellStyle name="Normal 6 2 3 6" xfId="983" xr:uid="{2E3A91B9-7E04-48E1-8FD7-85D44B73D720}"/>
    <cellStyle name="Normal 6 2 4" xfId="111" xr:uid="{00000000-0005-0000-0000-0000C0010000}"/>
    <cellStyle name="Normal 6 2 4 2" xfId="173" xr:uid="{00000000-0005-0000-0000-0000C1010000}"/>
    <cellStyle name="Normal 6 2 4 2 2" xfId="291" xr:uid="{00000000-0005-0000-0000-0000C2010000}"/>
    <cellStyle name="Normal 6 2 4 2 2 2" xfId="504" xr:uid="{00000000-0005-0000-0000-0000C3010000}"/>
    <cellStyle name="Normal 6 2 4 2 2 2 2" xfId="928" xr:uid="{FF633367-5F26-4052-862B-9FADC1C30D9D}"/>
    <cellStyle name="Normal 6 2 4 2 2 2 2 2" xfId="1776" xr:uid="{47F42573-897D-4DDB-A2A8-F3DF9D10C596}"/>
    <cellStyle name="Normal 6 2 4 2 2 2 3" xfId="1352" xr:uid="{D6D5537D-0FCB-44FA-84A0-162D8D5F0F62}"/>
    <cellStyle name="Normal 6 2 4 2 2 3" xfId="716" xr:uid="{9587738E-3478-49E3-82A5-D91C4D4BD70D}"/>
    <cellStyle name="Normal 6 2 4 2 2 3 2" xfId="1564" xr:uid="{A8201378-9539-4D27-9BF3-F683FA86C47A}"/>
    <cellStyle name="Normal 6 2 4 2 2 4" xfId="1140" xr:uid="{8C4EC65E-00C5-4FDD-941C-E9F5A4BF7C51}"/>
    <cellStyle name="Normal 6 2 4 2 3" xfId="398" xr:uid="{00000000-0005-0000-0000-0000C4010000}"/>
    <cellStyle name="Normal 6 2 4 2 3 2" xfId="822" xr:uid="{5B029A0B-7F45-42A9-B6AC-5019D750BEBE}"/>
    <cellStyle name="Normal 6 2 4 2 3 2 2" xfId="1670" xr:uid="{CD847847-84FF-479B-BAE7-82BFB738063A}"/>
    <cellStyle name="Normal 6 2 4 2 3 3" xfId="1246" xr:uid="{B787DB85-16B0-4A39-92DE-232DD350CB99}"/>
    <cellStyle name="Normal 6 2 4 2 4" xfId="610" xr:uid="{0798F3D1-540F-4503-BAEB-42D4B395942A}"/>
    <cellStyle name="Normal 6 2 4 2 4 2" xfId="1458" xr:uid="{DD1FA6CD-FADD-4A6D-9B11-CD98BE2EC43E}"/>
    <cellStyle name="Normal 6 2 4 2 5" xfId="1034" xr:uid="{6F4909C8-CE1C-42C3-A6D4-63C5A52744B4}"/>
    <cellStyle name="Normal 6 2 4 3" xfId="240" xr:uid="{00000000-0005-0000-0000-0000C5010000}"/>
    <cellStyle name="Normal 6 2 4 3 2" xfId="454" xr:uid="{00000000-0005-0000-0000-0000C6010000}"/>
    <cellStyle name="Normal 6 2 4 3 2 2" xfId="878" xr:uid="{E314D9D4-6774-44AB-8423-CC9A743649E6}"/>
    <cellStyle name="Normal 6 2 4 3 2 2 2" xfId="1726" xr:uid="{91885643-DBEE-4011-8569-E864537D862A}"/>
    <cellStyle name="Normal 6 2 4 3 2 3" xfId="1302" xr:uid="{D07797B8-3110-4E39-A134-96A5D3D436C3}"/>
    <cellStyle name="Normal 6 2 4 3 3" xfId="666" xr:uid="{B483D792-7ADE-4F8E-95B0-A85E63A65027}"/>
    <cellStyle name="Normal 6 2 4 3 3 2" xfId="1514" xr:uid="{C470C0BB-86EE-4777-8F20-5B338D4E3A49}"/>
    <cellStyle name="Normal 6 2 4 3 4" xfId="1090" xr:uid="{73044FFC-21A7-412E-A40D-3ADCE68ECCD6}"/>
    <cellStyle name="Normal 6 2 4 4" xfId="348" xr:uid="{00000000-0005-0000-0000-0000C7010000}"/>
    <cellStyle name="Normal 6 2 4 4 2" xfId="772" xr:uid="{E9143D5A-2E32-491E-98E0-2EB6FCAA9D85}"/>
    <cellStyle name="Normal 6 2 4 4 2 2" xfId="1620" xr:uid="{8B262BAC-6A7F-411F-A6DA-D6CEF704DC14}"/>
    <cellStyle name="Normal 6 2 4 4 3" xfId="1196" xr:uid="{DE22F8EC-8ECD-4AFE-B611-8F9B6880FBAE}"/>
    <cellStyle name="Normal 6 2 4 5" xfId="560" xr:uid="{3E8C80F1-1AA2-41E0-BA65-1CE9D8EC02F6}"/>
    <cellStyle name="Normal 6 2 4 5 2" xfId="1408" xr:uid="{EF9DA103-7B3E-40AF-8586-527D08A4B377}"/>
    <cellStyle name="Normal 6 2 4 6" xfId="984" xr:uid="{B822BD16-F8EE-476E-B114-7D05A9C62FE9}"/>
    <cellStyle name="Normal 6 2 5" xfId="169" xr:uid="{00000000-0005-0000-0000-0000C8010000}"/>
    <cellStyle name="Normal 6 2 5 2" xfId="287" xr:uid="{00000000-0005-0000-0000-0000C9010000}"/>
    <cellStyle name="Normal 6 2 5 2 2" xfId="500" xr:uid="{00000000-0005-0000-0000-0000CA010000}"/>
    <cellStyle name="Normal 6 2 5 2 2 2" xfId="924" xr:uid="{72B66945-ED87-416A-A749-45F4D54EBE8F}"/>
    <cellStyle name="Normal 6 2 5 2 2 2 2" xfId="1772" xr:uid="{BE086AF9-3D38-40F6-80F7-479D53E2C6ED}"/>
    <cellStyle name="Normal 6 2 5 2 2 3" xfId="1348" xr:uid="{E160E62C-5EB4-4DEB-8B96-FF39F9BC91BF}"/>
    <cellStyle name="Normal 6 2 5 2 3" xfId="712" xr:uid="{7BCAD2D1-36B7-49EE-A049-A0EEADC582E1}"/>
    <cellStyle name="Normal 6 2 5 2 3 2" xfId="1560" xr:uid="{E99781B3-6505-44D7-94DB-5725328A273A}"/>
    <cellStyle name="Normal 6 2 5 2 4" xfId="1136" xr:uid="{63CF2DC4-8C34-4099-BE91-5053BBC1EE9E}"/>
    <cellStyle name="Normal 6 2 5 3" xfId="394" xr:uid="{00000000-0005-0000-0000-0000CB010000}"/>
    <cellStyle name="Normal 6 2 5 3 2" xfId="818" xr:uid="{D5B6DBD2-B5B7-4F9D-B0E7-1F8C86EC6EDB}"/>
    <cellStyle name="Normal 6 2 5 3 2 2" xfId="1666" xr:uid="{4C815358-B522-4972-84A7-025131B20D11}"/>
    <cellStyle name="Normal 6 2 5 3 3" xfId="1242" xr:uid="{07F774A8-DC55-48AB-9E90-3CB1F1765D8D}"/>
    <cellStyle name="Normal 6 2 5 4" xfId="606" xr:uid="{66DF8E44-CFEC-4810-BFC3-A633A45E7090}"/>
    <cellStyle name="Normal 6 2 5 4 2" xfId="1454" xr:uid="{0377EEFA-0286-4867-813C-522D9D53112A}"/>
    <cellStyle name="Normal 6 2 5 5" xfId="1030" xr:uid="{97E1266D-3AB2-4C84-A8BD-268A83850223}"/>
    <cellStyle name="Normal 6 2 6" xfId="236" xr:uid="{00000000-0005-0000-0000-0000CC010000}"/>
    <cellStyle name="Normal 6 2 6 2" xfId="450" xr:uid="{00000000-0005-0000-0000-0000CD010000}"/>
    <cellStyle name="Normal 6 2 6 2 2" xfId="874" xr:uid="{BA647776-EF6D-4CED-888B-5B357778B315}"/>
    <cellStyle name="Normal 6 2 6 2 2 2" xfId="1722" xr:uid="{80A26D6E-0DD9-4127-888E-1F9C041904AD}"/>
    <cellStyle name="Normal 6 2 6 2 3" xfId="1298" xr:uid="{6680616C-BC8F-4499-BFD0-237CD81561B7}"/>
    <cellStyle name="Normal 6 2 6 3" xfId="662" xr:uid="{87F32DBB-211D-475A-B3B6-EE3E5D835AAC}"/>
    <cellStyle name="Normal 6 2 6 3 2" xfId="1510" xr:uid="{6650C7B6-1C09-45D5-BF2E-87A00A66EC8E}"/>
    <cellStyle name="Normal 6 2 6 4" xfId="1086" xr:uid="{A1FD2D6A-AD02-4433-87C1-F03A3F6E4999}"/>
    <cellStyle name="Normal 6 2 7" xfId="344" xr:uid="{00000000-0005-0000-0000-0000CE010000}"/>
    <cellStyle name="Normal 6 2 7 2" xfId="768" xr:uid="{88DA5FED-DD0E-441A-8030-1490E6F98737}"/>
    <cellStyle name="Normal 6 2 7 2 2" xfId="1616" xr:uid="{33AF90BB-118D-4B2B-935A-53C823227F1C}"/>
    <cellStyle name="Normal 6 2 7 3" xfId="1192" xr:uid="{4C24FBA4-043C-44A3-B28E-091F74F69793}"/>
    <cellStyle name="Normal 6 2 8" xfId="556" xr:uid="{D0DCE69B-F050-45A4-B463-3BF80FF12256}"/>
    <cellStyle name="Normal 6 2 8 2" xfId="1404" xr:uid="{309F24B4-9343-41B2-B5D1-495202CD30D8}"/>
    <cellStyle name="Normal 6 2 9" xfId="980" xr:uid="{02117CC7-352D-4E5C-BBEC-E13EEB0D56CE}"/>
    <cellStyle name="Normal 6 3" xfId="112" xr:uid="{00000000-0005-0000-0000-0000CF010000}"/>
    <cellStyle name="Normal 6 3 2" xfId="113" xr:uid="{00000000-0005-0000-0000-0000D0010000}"/>
    <cellStyle name="Normal 6 3 2 2" xfId="114" xr:uid="{00000000-0005-0000-0000-0000D1010000}"/>
    <cellStyle name="Normal 6 3 2 2 2" xfId="176" xr:uid="{00000000-0005-0000-0000-0000D2010000}"/>
    <cellStyle name="Normal 6 3 2 2 2 2" xfId="294" xr:uid="{00000000-0005-0000-0000-0000D3010000}"/>
    <cellStyle name="Normal 6 3 2 2 2 2 2" xfId="507" xr:uid="{00000000-0005-0000-0000-0000D4010000}"/>
    <cellStyle name="Normal 6 3 2 2 2 2 2 2" xfId="931" xr:uid="{A8F7A173-DC1B-4363-8795-3C9262B8C1DF}"/>
    <cellStyle name="Normal 6 3 2 2 2 2 2 2 2" xfId="1779" xr:uid="{792E2F3D-C356-4A6E-AF97-30B17656A412}"/>
    <cellStyle name="Normal 6 3 2 2 2 2 2 3" xfId="1355" xr:uid="{119044F7-90AF-4E3B-B6A7-AB96D2D2B38C}"/>
    <cellStyle name="Normal 6 3 2 2 2 2 3" xfId="719" xr:uid="{A9F1DF62-005F-43EF-B7F3-2B487536E881}"/>
    <cellStyle name="Normal 6 3 2 2 2 2 3 2" xfId="1567" xr:uid="{C3027C3C-9084-4659-8B94-FCC949A3DA7A}"/>
    <cellStyle name="Normal 6 3 2 2 2 2 4" xfId="1143" xr:uid="{1F0BCA29-923F-4119-9012-FC5948F06836}"/>
    <cellStyle name="Normal 6 3 2 2 2 3" xfId="401" xr:uid="{00000000-0005-0000-0000-0000D5010000}"/>
    <cellStyle name="Normal 6 3 2 2 2 3 2" xfId="825" xr:uid="{B9FE80BE-B306-47B8-B055-6020A2421174}"/>
    <cellStyle name="Normal 6 3 2 2 2 3 2 2" xfId="1673" xr:uid="{ECF4CF0B-3B15-4569-B8F6-E51EE87FBBD4}"/>
    <cellStyle name="Normal 6 3 2 2 2 3 3" xfId="1249" xr:uid="{197C93D3-DFAB-4EAD-AABC-D99F0DF3B9FB}"/>
    <cellStyle name="Normal 6 3 2 2 2 4" xfId="613" xr:uid="{46C064EE-592F-4F16-8639-104C1CEC734D}"/>
    <cellStyle name="Normal 6 3 2 2 2 4 2" xfId="1461" xr:uid="{84EE2470-52F5-4D19-8335-593FA61B552B}"/>
    <cellStyle name="Normal 6 3 2 2 2 5" xfId="1037" xr:uid="{DB64F90E-8FB1-4845-99AB-996CA0B8C476}"/>
    <cellStyle name="Normal 6 3 2 2 3" xfId="243" xr:uid="{00000000-0005-0000-0000-0000D6010000}"/>
    <cellStyle name="Normal 6 3 2 2 3 2" xfId="457" xr:uid="{00000000-0005-0000-0000-0000D7010000}"/>
    <cellStyle name="Normal 6 3 2 2 3 2 2" xfId="881" xr:uid="{886389FC-F28C-4DCD-BF42-CF72AF355348}"/>
    <cellStyle name="Normal 6 3 2 2 3 2 2 2" xfId="1729" xr:uid="{3F03A62D-915E-4316-B15C-25E7787C44F1}"/>
    <cellStyle name="Normal 6 3 2 2 3 2 3" xfId="1305" xr:uid="{4CA96DDE-6CA4-4C85-A9F3-5FA3235FCDA5}"/>
    <cellStyle name="Normal 6 3 2 2 3 3" xfId="669" xr:uid="{4CDD0B40-2085-49E4-924D-536A057AF9CF}"/>
    <cellStyle name="Normal 6 3 2 2 3 3 2" xfId="1517" xr:uid="{681241F4-4A7F-4EAB-B6C2-8551CF50729F}"/>
    <cellStyle name="Normal 6 3 2 2 3 4" xfId="1093" xr:uid="{359E7E24-4ABD-4E86-AC49-3139E6497E10}"/>
    <cellStyle name="Normal 6 3 2 2 4" xfId="351" xr:uid="{00000000-0005-0000-0000-0000D8010000}"/>
    <cellStyle name="Normal 6 3 2 2 4 2" xfId="775" xr:uid="{8AFD858F-E79D-47D3-B197-99702C5E5819}"/>
    <cellStyle name="Normal 6 3 2 2 4 2 2" xfId="1623" xr:uid="{12C5EBE3-5AE4-4C6F-8241-043D71BED6BD}"/>
    <cellStyle name="Normal 6 3 2 2 4 3" xfId="1199" xr:uid="{CB0A1B21-B7D0-4331-97EE-D300113C0DD4}"/>
    <cellStyle name="Normal 6 3 2 2 5" xfId="563" xr:uid="{B6321E6B-C6EC-4107-A61D-35AF84443C56}"/>
    <cellStyle name="Normal 6 3 2 2 5 2" xfId="1411" xr:uid="{E309D9DB-07CA-45B2-A1BE-1A06A8754E23}"/>
    <cellStyle name="Normal 6 3 2 2 6" xfId="987" xr:uid="{01E023D6-9213-4FD9-8ED6-809A049E70F9}"/>
    <cellStyle name="Normal 6 3 2 3" xfId="175" xr:uid="{00000000-0005-0000-0000-0000D9010000}"/>
    <cellStyle name="Normal 6 3 2 3 2" xfId="293" xr:uid="{00000000-0005-0000-0000-0000DA010000}"/>
    <cellStyle name="Normal 6 3 2 3 2 2" xfId="506" xr:uid="{00000000-0005-0000-0000-0000DB010000}"/>
    <cellStyle name="Normal 6 3 2 3 2 2 2" xfId="930" xr:uid="{B3E2FD40-413E-492A-A051-438C53141812}"/>
    <cellStyle name="Normal 6 3 2 3 2 2 2 2" xfId="1778" xr:uid="{7434236B-2943-4093-B226-A3EA4DE63032}"/>
    <cellStyle name="Normal 6 3 2 3 2 2 3" xfId="1354" xr:uid="{EF5C2359-5270-450A-A62E-3AC237ADCCF5}"/>
    <cellStyle name="Normal 6 3 2 3 2 3" xfId="718" xr:uid="{5818DBA1-886C-463C-AB80-DB77FBC21DB4}"/>
    <cellStyle name="Normal 6 3 2 3 2 3 2" xfId="1566" xr:uid="{9D345331-66D2-4357-BF3F-E25A8F13BF7E}"/>
    <cellStyle name="Normal 6 3 2 3 2 4" xfId="1142" xr:uid="{127B173D-A36F-4CB5-8298-1A0EADA448D3}"/>
    <cellStyle name="Normal 6 3 2 3 3" xfId="400" xr:uid="{00000000-0005-0000-0000-0000DC010000}"/>
    <cellStyle name="Normal 6 3 2 3 3 2" xfId="824" xr:uid="{1B58D0C1-BCD7-48AD-804C-AB21234A980D}"/>
    <cellStyle name="Normal 6 3 2 3 3 2 2" xfId="1672" xr:uid="{CC8D7DC3-5F61-418E-A432-34E7C815A618}"/>
    <cellStyle name="Normal 6 3 2 3 3 3" xfId="1248" xr:uid="{C17CB036-FFE5-4C65-B9C8-9B16BF1DF70B}"/>
    <cellStyle name="Normal 6 3 2 3 4" xfId="612" xr:uid="{75361F4D-9CE5-40AC-8AE6-25AF239DB2FF}"/>
    <cellStyle name="Normal 6 3 2 3 4 2" xfId="1460" xr:uid="{76513211-8726-4EBF-B03C-DC25570EF09A}"/>
    <cellStyle name="Normal 6 3 2 3 5" xfId="1036" xr:uid="{EEEC083E-F3A3-4D1E-A2F8-79CD8ABED639}"/>
    <cellStyle name="Normal 6 3 2 4" xfId="242" xr:uid="{00000000-0005-0000-0000-0000DD010000}"/>
    <cellStyle name="Normal 6 3 2 4 2" xfId="456" xr:uid="{00000000-0005-0000-0000-0000DE010000}"/>
    <cellStyle name="Normal 6 3 2 4 2 2" xfId="880" xr:uid="{0C2A975C-5090-4D96-BDAE-B49BEEC769F1}"/>
    <cellStyle name="Normal 6 3 2 4 2 2 2" xfId="1728" xr:uid="{A680E393-32B0-43E0-8337-A72DBF5BCAF6}"/>
    <cellStyle name="Normal 6 3 2 4 2 3" xfId="1304" xr:uid="{E02AC689-8C8D-40AD-B2DF-6C807C69948A}"/>
    <cellStyle name="Normal 6 3 2 4 3" xfId="668" xr:uid="{961DDA72-1146-4B64-9BCE-AF879A6AD19F}"/>
    <cellStyle name="Normal 6 3 2 4 3 2" xfId="1516" xr:uid="{56ED6B3A-99E1-4C46-AFAF-BDA2CB06EF0C}"/>
    <cellStyle name="Normal 6 3 2 4 4" xfId="1092" xr:uid="{78788DF3-9ECB-4323-B74A-9CA46CCA7867}"/>
    <cellStyle name="Normal 6 3 2 5" xfId="350" xr:uid="{00000000-0005-0000-0000-0000DF010000}"/>
    <cellStyle name="Normal 6 3 2 5 2" xfId="774" xr:uid="{153FC678-B671-4116-9725-93561B4F513D}"/>
    <cellStyle name="Normal 6 3 2 5 2 2" xfId="1622" xr:uid="{605E5C98-070C-475D-8FB2-0848738EB5F8}"/>
    <cellStyle name="Normal 6 3 2 5 3" xfId="1198" xr:uid="{D9E4F8BE-9887-457A-84D3-253568322CB2}"/>
    <cellStyle name="Normal 6 3 2 6" xfId="562" xr:uid="{8112AE77-B4B5-4C80-AE4A-EBB86B192CD3}"/>
    <cellStyle name="Normal 6 3 2 6 2" xfId="1410" xr:uid="{503221D9-CD08-41E3-B5A6-984DEA794BD5}"/>
    <cellStyle name="Normal 6 3 2 7" xfId="986" xr:uid="{E89A62D5-674E-4B3F-A6F6-779F7E3D40DC}"/>
    <cellStyle name="Normal 6 3 3" xfId="115" xr:uid="{00000000-0005-0000-0000-0000E0010000}"/>
    <cellStyle name="Normal 6 3 3 2" xfId="177" xr:uid="{00000000-0005-0000-0000-0000E1010000}"/>
    <cellStyle name="Normal 6 3 3 2 2" xfId="295" xr:uid="{00000000-0005-0000-0000-0000E2010000}"/>
    <cellStyle name="Normal 6 3 3 2 2 2" xfId="508" xr:uid="{00000000-0005-0000-0000-0000E3010000}"/>
    <cellStyle name="Normal 6 3 3 2 2 2 2" xfId="932" xr:uid="{CE9FEC27-F4D2-4064-A9C9-33B1997B042E}"/>
    <cellStyle name="Normal 6 3 3 2 2 2 2 2" xfId="1780" xr:uid="{B1174F25-CBA3-425E-BA38-2E38EE4A26C5}"/>
    <cellStyle name="Normal 6 3 3 2 2 2 3" xfId="1356" xr:uid="{92414DA2-DE19-42D7-9FAB-7BBE5BEB10C4}"/>
    <cellStyle name="Normal 6 3 3 2 2 3" xfId="720" xr:uid="{907DE43E-3E9F-4CBC-A714-2F5F8FB22C65}"/>
    <cellStyle name="Normal 6 3 3 2 2 3 2" xfId="1568" xr:uid="{6A83A246-5283-4EA2-B3F4-11CA439CACA9}"/>
    <cellStyle name="Normal 6 3 3 2 2 4" xfId="1144" xr:uid="{9A9C73CC-A607-425A-9432-E5BEF8228794}"/>
    <cellStyle name="Normal 6 3 3 2 3" xfId="402" xr:uid="{00000000-0005-0000-0000-0000E4010000}"/>
    <cellStyle name="Normal 6 3 3 2 3 2" xfId="826" xr:uid="{98496AA5-C9FE-4E57-BD18-95AF2D838919}"/>
    <cellStyle name="Normal 6 3 3 2 3 2 2" xfId="1674" xr:uid="{E1E51229-4C20-4F1B-BF65-739711FF3BF7}"/>
    <cellStyle name="Normal 6 3 3 2 3 3" xfId="1250" xr:uid="{844AED4C-3E78-4900-80E0-980C2A898767}"/>
    <cellStyle name="Normal 6 3 3 2 4" xfId="614" xr:uid="{9510B3CB-70EB-4B00-B398-B359230C6BB4}"/>
    <cellStyle name="Normal 6 3 3 2 4 2" xfId="1462" xr:uid="{B96229F7-2EB1-40FA-8DC6-73A36A1CC780}"/>
    <cellStyle name="Normal 6 3 3 2 5" xfId="1038" xr:uid="{127F2045-50B4-4C75-9DE2-9C74C3B72DCA}"/>
    <cellStyle name="Normal 6 3 3 3" xfId="244" xr:uid="{00000000-0005-0000-0000-0000E5010000}"/>
    <cellStyle name="Normal 6 3 3 3 2" xfId="458" xr:uid="{00000000-0005-0000-0000-0000E6010000}"/>
    <cellStyle name="Normal 6 3 3 3 2 2" xfId="882" xr:uid="{449ED1B0-2EA1-4504-BAED-234AB2C4A119}"/>
    <cellStyle name="Normal 6 3 3 3 2 2 2" xfId="1730" xr:uid="{B12F5B99-90E9-4748-B267-3C374391FD4F}"/>
    <cellStyle name="Normal 6 3 3 3 2 3" xfId="1306" xr:uid="{265BEEF4-C4C9-49C3-A043-8EF9FBBA18AE}"/>
    <cellStyle name="Normal 6 3 3 3 3" xfId="670" xr:uid="{63B4A13E-1407-4826-ADB0-238EBF680491}"/>
    <cellStyle name="Normal 6 3 3 3 3 2" xfId="1518" xr:uid="{E02E5FB6-A0BF-4047-9C75-41499FEEB691}"/>
    <cellStyle name="Normal 6 3 3 3 4" xfId="1094" xr:uid="{A3C81123-C592-49F8-9078-B6DEAC64CE8F}"/>
    <cellStyle name="Normal 6 3 3 4" xfId="352" xr:uid="{00000000-0005-0000-0000-0000E7010000}"/>
    <cellStyle name="Normal 6 3 3 4 2" xfId="776" xr:uid="{8B033B0D-C05C-429E-8CB4-65D51F138A2B}"/>
    <cellStyle name="Normal 6 3 3 4 2 2" xfId="1624" xr:uid="{4DA6FCA1-3082-4CE4-B802-69B26D5D2C44}"/>
    <cellStyle name="Normal 6 3 3 4 3" xfId="1200" xr:uid="{DE33B558-2E81-4ABD-B9C2-E3FFD7513F9E}"/>
    <cellStyle name="Normal 6 3 3 5" xfId="564" xr:uid="{7A495E70-741F-485B-81E8-4AB1F34CABD2}"/>
    <cellStyle name="Normal 6 3 3 5 2" xfId="1412" xr:uid="{082D712D-CFE4-4D93-A655-6FE21330D5C2}"/>
    <cellStyle name="Normal 6 3 3 6" xfId="988" xr:uid="{0E621BCF-3166-4CEC-A245-AB86F8D87D97}"/>
    <cellStyle name="Normal 6 3 4" xfId="116" xr:uid="{00000000-0005-0000-0000-0000E8010000}"/>
    <cellStyle name="Normal 6 3 4 2" xfId="178" xr:uid="{00000000-0005-0000-0000-0000E9010000}"/>
    <cellStyle name="Normal 6 3 4 2 2" xfId="296" xr:uid="{00000000-0005-0000-0000-0000EA010000}"/>
    <cellStyle name="Normal 6 3 4 2 2 2" xfId="509" xr:uid="{00000000-0005-0000-0000-0000EB010000}"/>
    <cellStyle name="Normal 6 3 4 2 2 2 2" xfId="933" xr:uid="{3DCABA07-011F-4597-899C-BCDFBDC9671E}"/>
    <cellStyle name="Normal 6 3 4 2 2 2 2 2" xfId="1781" xr:uid="{74BDB799-FCA4-41D1-BF15-9B59FD375CD7}"/>
    <cellStyle name="Normal 6 3 4 2 2 2 3" xfId="1357" xr:uid="{6E92CF92-5470-41FF-AAD4-EDAF00E00496}"/>
    <cellStyle name="Normal 6 3 4 2 2 3" xfId="721" xr:uid="{6B967861-ABD7-4A07-8C07-D5ADA483FD18}"/>
    <cellStyle name="Normal 6 3 4 2 2 3 2" xfId="1569" xr:uid="{75623099-232F-4260-A479-B13FECAA1194}"/>
    <cellStyle name="Normal 6 3 4 2 2 4" xfId="1145" xr:uid="{C95D0345-9136-4DB3-B0E3-EC52D8175B85}"/>
    <cellStyle name="Normal 6 3 4 2 3" xfId="403" xr:uid="{00000000-0005-0000-0000-0000EC010000}"/>
    <cellStyle name="Normal 6 3 4 2 3 2" xfId="827" xr:uid="{7D894F56-C880-419C-80A7-2242C938533C}"/>
    <cellStyle name="Normal 6 3 4 2 3 2 2" xfId="1675" xr:uid="{9E6EE4C0-1C3D-442D-908E-2DC859E140D8}"/>
    <cellStyle name="Normal 6 3 4 2 3 3" xfId="1251" xr:uid="{2482E590-BC40-4C70-9354-79BEC2A4C0DB}"/>
    <cellStyle name="Normal 6 3 4 2 4" xfId="615" xr:uid="{BAEE4912-52C7-4DB7-B39F-4075B2BE5C1A}"/>
    <cellStyle name="Normal 6 3 4 2 4 2" xfId="1463" xr:uid="{2B1F1468-6A7C-4A52-ABEB-04F94BB6D00C}"/>
    <cellStyle name="Normal 6 3 4 2 5" xfId="1039" xr:uid="{4A52749E-182F-4E79-BCFB-B8A2BAD103B7}"/>
    <cellStyle name="Normal 6 3 4 3" xfId="245" xr:uid="{00000000-0005-0000-0000-0000ED010000}"/>
    <cellStyle name="Normal 6 3 4 3 2" xfId="459" xr:uid="{00000000-0005-0000-0000-0000EE010000}"/>
    <cellStyle name="Normal 6 3 4 3 2 2" xfId="883" xr:uid="{1C0F061E-7D18-4094-84F9-6FB67187DA68}"/>
    <cellStyle name="Normal 6 3 4 3 2 2 2" xfId="1731" xr:uid="{526B2D0F-3B2E-4C3F-B3BC-47EBF38DC4E1}"/>
    <cellStyle name="Normal 6 3 4 3 2 3" xfId="1307" xr:uid="{CC82C404-FA82-4C63-BA54-4B682C10C944}"/>
    <cellStyle name="Normal 6 3 4 3 3" xfId="671" xr:uid="{DFC85B45-BF57-406C-A49F-77960FE96AEB}"/>
    <cellStyle name="Normal 6 3 4 3 3 2" xfId="1519" xr:uid="{45AC72DC-FAD5-4F28-92FA-765E7760B6D1}"/>
    <cellStyle name="Normal 6 3 4 3 4" xfId="1095" xr:uid="{861406D5-D91D-4382-BC4C-FEE1B5BB4EE4}"/>
    <cellStyle name="Normal 6 3 4 4" xfId="353" xr:uid="{00000000-0005-0000-0000-0000EF010000}"/>
    <cellStyle name="Normal 6 3 4 4 2" xfId="777" xr:uid="{F1A8A7F6-0880-42B7-A4C8-4A95C7A748B1}"/>
    <cellStyle name="Normal 6 3 4 4 2 2" xfId="1625" xr:uid="{A1DF3976-9AF7-4B9D-8A1A-46F2CAA9BF6A}"/>
    <cellStyle name="Normal 6 3 4 4 3" xfId="1201" xr:uid="{B390937E-8904-4B21-9A62-6465DE86DCB9}"/>
    <cellStyle name="Normal 6 3 4 5" xfId="565" xr:uid="{91CBB990-5171-4EAD-AE03-8FCD3346FA00}"/>
    <cellStyle name="Normal 6 3 4 5 2" xfId="1413" xr:uid="{D4887894-5ED1-48C2-87B7-3D6E3426D5B9}"/>
    <cellStyle name="Normal 6 3 4 6" xfId="989" xr:uid="{D36FAB50-5B67-42F6-8EEA-FDD1A355044D}"/>
    <cellStyle name="Normal 6 3 5" xfId="174" xr:uid="{00000000-0005-0000-0000-0000F0010000}"/>
    <cellStyle name="Normal 6 3 5 2" xfId="292" xr:uid="{00000000-0005-0000-0000-0000F1010000}"/>
    <cellStyle name="Normal 6 3 5 2 2" xfId="505" xr:uid="{00000000-0005-0000-0000-0000F2010000}"/>
    <cellStyle name="Normal 6 3 5 2 2 2" xfId="929" xr:uid="{B40BF219-1A65-408E-84B2-C1CB847FC62B}"/>
    <cellStyle name="Normal 6 3 5 2 2 2 2" xfId="1777" xr:uid="{0E3DC0B6-7031-4A21-8B9E-69D98196674F}"/>
    <cellStyle name="Normal 6 3 5 2 2 3" xfId="1353" xr:uid="{203517B0-C205-4F7D-BC3C-50D787894A85}"/>
    <cellStyle name="Normal 6 3 5 2 3" xfId="717" xr:uid="{E5E9A416-14DD-4CC3-955A-1F7D178616C3}"/>
    <cellStyle name="Normal 6 3 5 2 3 2" xfId="1565" xr:uid="{30D89AC2-9095-4D1A-B0F5-8A2227B73D90}"/>
    <cellStyle name="Normal 6 3 5 2 4" xfId="1141" xr:uid="{A9D62E04-D013-4929-9829-AF19B08DE674}"/>
    <cellStyle name="Normal 6 3 5 3" xfId="399" xr:uid="{00000000-0005-0000-0000-0000F3010000}"/>
    <cellStyle name="Normal 6 3 5 3 2" xfId="823" xr:uid="{95A8E691-D122-48C6-ACA1-C54BF87E6265}"/>
    <cellStyle name="Normal 6 3 5 3 2 2" xfId="1671" xr:uid="{CE6C9E46-D7DC-401F-9D29-40472DC0C1C9}"/>
    <cellStyle name="Normal 6 3 5 3 3" xfId="1247" xr:uid="{811CE346-CB34-498A-A43B-445841002D1F}"/>
    <cellStyle name="Normal 6 3 5 4" xfId="611" xr:uid="{1AE893BB-45F4-4EDF-99A5-307D94E854C6}"/>
    <cellStyle name="Normal 6 3 5 4 2" xfId="1459" xr:uid="{1573E407-0330-4FB5-BB09-DBC9ACF92C2C}"/>
    <cellStyle name="Normal 6 3 5 5" xfId="1035" xr:uid="{D536FA4E-C971-4AF3-9AEE-411DA5325766}"/>
    <cellStyle name="Normal 6 3 6" xfId="241" xr:uid="{00000000-0005-0000-0000-0000F4010000}"/>
    <cellStyle name="Normal 6 3 6 2" xfId="455" xr:uid="{00000000-0005-0000-0000-0000F5010000}"/>
    <cellStyle name="Normal 6 3 6 2 2" xfId="879" xr:uid="{AD48E513-0F87-4511-8236-3F2A1264D66D}"/>
    <cellStyle name="Normal 6 3 6 2 2 2" xfId="1727" xr:uid="{652CD39D-13DA-4EF7-8FEF-1C71212F7627}"/>
    <cellStyle name="Normal 6 3 6 2 3" xfId="1303" xr:uid="{8815DF02-532E-4D40-9CEB-76F5BBF09712}"/>
    <cellStyle name="Normal 6 3 6 3" xfId="667" xr:uid="{DAAFEFCA-5E47-402A-A8AB-3E77837A98D0}"/>
    <cellStyle name="Normal 6 3 6 3 2" xfId="1515" xr:uid="{D08D3206-5BCB-4A6F-BFFE-6E009E185CEF}"/>
    <cellStyle name="Normal 6 3 6 4" xfId="1091" xr:uid="{EE320E65-BD4A-4193-BDD7-8D3F92B56277}"/>
    <cellStyle name="Normal 6 3 7" xfId="349" xr:uid="{00000000-0005-0000-0000-0000F6010000}"/>
    <cellStyle name="Normal 6 3 7 2" xfId="773" xr:uid="{9FAA5E8C-721C-4420-9AD0-DC8A10398773}"/>
    <cellStyle name="Normal 6 3 7 2 2" xfId="1621" xr:uid="{DEB8D9ED-1141-40FE-A38B-4E96BB67FF34}"/>
    <cellStyle name="Normal 6 3 7 3" xfId="1197" xr:uid="{C6A1683D-E8C6-4AC8-8D64-FF70C1DD9986}"/>
    <cellStyle name="Normal 6 3 8" xfId="561" xr:uid="{53CF44A5-32B0-49F2-A9BE-6069C9951E40}"/>
    <cellStyle name="Normal 6 3 8 2" xfId="1409" xr:uid="{8BE65D01-5B1C-42F8-AC7E-A488B5C340EC}"/>
    <cellStyle name="Normal 6 3 9" xfId="985" xr:uid="{ABC4847C-0D96-4429-9209-358EB6A5287A}"/>
    <cellStyle name="Normal 7" xfId="117" xr:uid="{00000000-0005-0000-0000-0000F7010000}"/>
    <cellStyle name="Normal 8" xfId="118" xr:uid="{00000000-0005-0000-0000-0000F8010000}"/>
    <cellStyle name="Normal 8 2" xfId="119" xr:uid="{00000000-0005-0000-0000-0000F9010000}"/>
    <cellStyle name="Note 2" xfId="120" xr:uid="{00000000-0005-0000-0000-0000FA010000}"/>
    <cellStyle name="Note 2 2" xfId="121" xr:uid="{00000000-0005-0000-0000-0000FB010000}"/>
    <cellStyle name="Note 3" xfId="128" xr:uid="{00000000-0005-0000-0000-0000FC010000}"/>
    <cellStyle name="Note 3 2" xfId="246" xr:uid="{00000000-0005-0000-0000-0000FD010000}"/>
    <cellStyle name="Output 2" xfId="122" xr:uid="{00000000-0005-0000-0000-0000FE010000}"/>
    <cellStyle name="Percent" xfId="1789" builtinId="5"/>
    <cellStyle name="Percent 2" xfId="123" xr:uid="{00000000-0005-0000-0000-0000FF010000}"/>
    <cellStyle name="Pivot" xfId="124" xr:uid="{00000000-0005-0000-0000-000000020000}"/>
    <cellStyle name="Title 2" xfId="125" xr:uid="{00000000-0005-0000-0000-000001020000}"/>
    <cellStyle name="Total 2" xfId="126" xr:uid="{00000000-0005-0000-0000-000002020000}"/>
    <cellStyle name="Warning Text 2" xfId="127" xr:uid="{00000000-0005-0000-0000-000003020000}"/>
  </cellStyles>
  <dxfs count="6">
    <dxf>
      <numFmt numFmtId="170" formatCode=";;;"/>
      <fill>
        <patternFill>
          <bgColor theme="0"/>
        </patternFill>
      </fill>
      <border>
        <left/>
        <right/>
        <top/>
        <bottom/>
      </border>
    </dxf>
    <dxf>
      <font>
        <color theme="0"/>
      </font>
    </dxf>
    <dxf>
      <font>
        <color theme="0" tint="-0.24994659260841701"/>
      </font>
    </dxf>
    <dxf>
      <font>
        <color theme="0" tint="-0.14996795556505021"/>
      </font>
    </dxf>
    <dxf>
      <numFmt numFmtId="170" formatCode=";;;"/>
      <fill>
        <patternFill>
          <bgColor theme="0"/>
        </patternFill>
      </fill>
      <border>
        <left/>
        <right/>
        <top/>
        <bottom/>
      </border>
    </dxf>
    <dxf>
      <numFmt numFmtId="170" formatCode=";;;"/>
      <fill>
        <patternFill>
          <bgColor theme="0"/>
        </patternFill>
      </fill>
      <border>
        <left/>
        <right/>
        <top/>
        <bottom/>
      </border>
    </dxf>
  </dxfs>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918634</xdr:colOff>
      <xdr:row>0</xdr:row>
      <xdr:rowOff>368300</xdr:rowOff>
    </xdr:from>
    <xdr:to>
      <xdr:col>5</xdr:col>
      <xdr:colOff>2166970</xdr:colOff>
      <xdr:row>0</xdr:row>
      <xdr:rowOff>1100114</xdr:rowOff>
    </xdr:to>
    <xdr:pic>
      <xdr:nvPicPr>
        <xdr:cNvPr id="4" name="Picture 3">
          <a:extLst>
            <a:ext uri="{FF2B5EF4-FFF2-40B4-BE49-F238E27FC236}">
              <a16:creationId xmlns:a16="http://schemas.microsoft.com/office/drawing/2014/main" id="{49BD2E18-9FFC-19A0-A433-932378C363B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348134" y="368300"/>
          <a:ext cx="3523753" cy="73181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travelers-my.sharepoint.com/DOCUME~1/ChrisD/LOCALS~1/Temp/notesC9812B/Test%20LAW%20201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travelers-my.sharepoint.com/Uszzaschnas01/apps/Erg1/Acct2009/EPIC%202009/EPIC%202010%20Renewal/Raffles/EPIC%202010%20Renewal%20Submissions/A.G.%20Wassenaar%20EPIC%20-%20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Account"/>
      <sheetName val="LAW-Building Information"/>
      <sheetName val="LAW-Exposure Information"/>
      <sheetName val="RiskBrowser - Earthquake"/>
      <sheetName val="RiskBrowser - Windstorm"/>
      <sheetName val="RiskBrowser"/>
      <sheetName val="LAW-BII Worksheet"/>
      <sheetName val="Risk Engineering Analysis"/>
      <sheetName val="RAP Summary "/>
      <sheetName val="LAW-Risk Grade Information"/>
      <sheetName val="LAW-FAC Worksheet"/>
      <sheetName val="LAW-FAC Submission"/>
      <sheetName val="LAW-Flood Analysis"/>
      <sheetName val="LAW-Wind Analysis"/>
      <sheetName val="LAW-Earthquake Analysis"/>
      <sheetName val="LAW-Tornado Analysis"/>
      <sheetName val="LAW-US Tornado Map"/>
      <sheetName val="Locations"/>
      <sheetName val="SICTables"/>
      <sheetName val="RetentionTables"/>
      <sheetName val="TornadoTables"/>
      <sheetName val="Drop Downs"/>
    </sheetNames>
    <sheetDataSet>
      <sheetData sheetId="0" refreshError="1"/>
      <sheetData sheetId="1"/>
      <sheetData sheetId="2"/>
      <sheetData sheetId="3"/>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sheetData sheetId="20"/>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ditional_Interests"/>
    </sheetNames>
    <sheetDataSet>
      <sheetData sheetId="0" refreshError="1"/>
    </sheetDataSet>
  </externalBook>
</externalLink>
</file>

<file path=xl/theme/theme1.xml><?xml version="1.0" encoding="utf-8"?>
<a:theme xmlns:a="http://schemas.openxmlformats.org/drawingml/2006/main" name="Office Theme 2007 - 2010">
  <a:themeElements>
    <a:clrScheme name="Northfield">
      <a:dk1>
        <a:sysClr val="windowText" lastClr="000000"/>
      </a:dk1>
      <a:lt1>
        <a:srgbClr val="FFFFFF"/>
      </a:lt1>
      <a:dk2>
        <a:srgbClr val="484849"/>
      </a:dk2>
      <a:lt2>
        <a:srgbClr val="ECF7F7"/>
      </a:lt2>
      <a:accent1>
        <a:srgbClr val="F50002"/>
      </a:accent1>
      <a:accent2>
        <a:srgbClr val="ECF7F7"/>
      </a:accent2>
      <a:accent3>
        <a:srgbClr val="484849"/>
      </a:accent3>
      <a:accent4>
        <a:srgbClr val="305565"/>
      </a:accent4>
      <a:accent5>
        <a:srgbClr val="000000"/>
      </a:accent5>
      <a:accent6>
        <a:srgbClr val="82B0C4"/>
      </a:accent6>
      <a:hlink>
        <a:srgbClr val="B3B3B5"/>
      </a:hlink>
      <a:folHlink>
        <a:srgbClr val="82B0C4"/>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2:O59"/>
  <sheetViews>
    <sheetView topLeftCell="A30" zoomScaleNormal="100" workbookViewId="0">
      <selection activeCell="B51" sqref="B51:O58"/>
    </sheetView>
  </sheetViews>
  <sheetFormatPr defaultColWidth="8.85546875" defaultRowHeight="12.75"/>
  <cols>
    <col min="1" max="1" width="8.42578125" customWidth="1"/>
    <col min="2" max="2" width="3.42578125" style="1" bestFit="1" customWidth="1"/>
    <col min="3" max="3" width="5.42578125" customWidth="1"/>
    <col min="5" max="5" width="15.42578125" customWidth="1"/>
    <col min="6" max="6" width="24.140625" customWidth="1"/>
    <col min="7" max="7" width="12.42578125" hidden="1" customWidth="1"/>
    <col min="8" max="8" width="14.85546875" hidden="1" customWidth="1"/>
    <col min="9" max="9" width="8.42578125" customWidth="1"/>
    <col min="10" max="10" width="2.85546875" customWidth="1"/>
    <col min="12" max="12" width="10" customWidth="1"/>
    <col min="13" max="13" width="3" customWidth="1"/>
    <col min="14" max="14" width="17.85546875" bestFit="1" customWidth="1"/>
    <col min="15" max="15" width="2.85546875" customWidth="1"/>
  </cols>
  <sheetData>
    <row r="2" spans="1:15">
      <c r="G2" s="28" t="s">
        <v>0</v>
      </c>
      <c r="K2" s="248" t="s">
        <v>1</v>
      </c>
      <c r="L2" s="248"/>
      <c r="N2" s="23" t="s">
        <v>2</v>
      </c>
      <c r="O2" s="28"/>
    </row>
    <row r="3" spans="1:15">
      <c r="G3" s="28" t="s">
        <v>3</v>
      </c>
      <c r="K3" s="248" t="s">
        <v>3</v>
      </c>
      <c r="L3" s="248"/>
      <c r="N3" s="23" t="s">
        <v>3</v>
      </c>
      <c r="O3" s="28"/>
    </row>
    <row r="4" spans="1:15">
      <c r="G4" s="260">
        <v>42369</v>
      </c>
      <c r="H4" s="260"/>
      <c r="K4" s="258">
        <v>44926</v>
      </c>
      <c r="L4" s="258"/>
      <c r="M4" s="19"/>
      <c r="N4" s="26" t="s">
        <v>4</v>
      </c>
      <c r="O4" s="19"/>
    </row>
    <row r="6" spans="1:15">
      <c r="C6" s="1" t="s">
        <v>5</v>
      </c>
      <c r="K6" s="245">
        <v>451874</v>
      </c>
      <c r="L6" s="246"/>
      <c r="N6" s="245">
        <v>0</v>
      </c>
      <c r="O6" s="246"/>
    </row>
    <row r="7" spans="1:15">
      <c r="K7" s="24"/>
      <c r="L7" s="24"/>
      <c r="N7" s="24"/>
      <c r="O7" s="24"/>
    </row>
    <row r="8" spans="1:15">
      <c r="C8" s="1" t="s">
        <v>6</v>
      </c>
      <c r="K8" s="245">
        <v>380256</v>
      </c>
      <c r="L8" s="246"/>
      <c r="N8" s="245">
        <v>0</v>
      </c>
      <c r="O8" s="246"/>
    </row>
    <row r="9" spans="1:15">
      <c r="K9" s="24"/>
      <c r="L9" s="24"/>
      <c r="N9" s="24"/>
      <c r="O9" s="24"/>
    </row>
    <row r="10" spans="1:15">
      <c r="B10" s="1" t="s">
        <v>4</v>
      </c>
      <c r="C10" s="1" t="s">
        <v>7</v>
      </c>
      <c r="G10" s="250">
        <v>123453877</v>
      </c>
      <c r="H10" s="250"/>
      <c r="I10" s="2"/>
      <c r="K10" s="239">
        <f>+K6+K8</f>
        <v>832130</v>
      </c>
      <c r="L10" s="239"/>
      <c r="M10" s="20"/>
      <c r="N10" s="239">
        <f>+N6+N8</f>
        <v>0</v>
      </c>
      <c r="O10" s="239"/>
    </row>
    <row r="11" spans="1:15">
      <c r="G11" s="2"/>
      <c r="H11" s="2"/>
      <c r="I11" s="2"/>
      <c r="K11" s="24"/>
      <c r="L11" s="24"/>
      <c r="M11" s="2"/>
      <c r="N11" s="24"/>
      <c r="O11" s="24"/>
    </row>
    <row r="12" spans="1:15">
      <c r="C12" s="1" t="s">
        <v>8</v>
      </c>
      <c r="G12" s="2"/>
      <c r="H12" s="2"/>
      <c r="I12" s="2"/>
      <c r="K12" s="24"/>
      <c r="L12" s="24"/>
      <c r="M12" s="2"/>
      <c r="N12" s="24"/>
      <c r="O12" s="24"/>
    </row>
    <row r="13" spans="1:15">
      <c r="C13" t="s">
        <v>9</v>
      </c>
      <c r="G13" s="2"/>
      <c r="H13" s="2"/>
      <c r="I13" s="2"/>
      <c r="K13" s="24"/>
      <c r="L13" s="24"/>
      <c r="M13" s="2"/>
      <c r="N13" s="24"/>
      <c r="O13" s="24"/>
    </row>
    <row r="14" spans="1:15">
      <c r="A14" t="s">
        <v>4</v>
      </c>
      <c r="C14" t="s">
        <v>10</v>
      </c>
      <c r="G14" s="2"/>
      <c r="H14" s="2"/>
      <c r="I14" s="2"/>
      <c r="K14" s="244"/>
      <c r="L14" s="244"/>
      <c r="M14" s="2"/>
      <c r="N14" s="244"/>
      <c r="O14" s="244"/>
    </row>
    <row r="15" spans="1:15">
      <c r="C15">
        <v>1</v>
      </c>
      <c r="D15" t="s">
        <v>11</v>
      </c>
      <c r="G15" s="2"/>
      <c r="H15" s="2"/>
      <c r="I15" s="2"/>
      <c r="K15" s="247"/>
      <c r="L15" s="247"/>
      <c r="M15" s="2"/>
      <c r="N15" s="247"/>
      <c r="O15" s="247"/>
    </row>
    <row r="16" spans="1:15">
      <c r="C16">
        <v>2</v>
      </c>
      <c r="D16" t="s">
        <v>12</v>
      </c>
      <c r="G16" s="2"/>
      <c r="H16" s="2"/>
      <c r="I16" s="2"/>
      <c r="K16" s="247"/>
      <c r="L16" s="247"/>
      <c r="M16" s="2"/>
      <c r="N16" s="247"/>
      <c r="O16" s="247"/>
    </row>
    <row r="17" spans="2:15">
      <c r="C17">
        <v>3</v>
      </c>
      <c r="D17" t="s">
        <v>13</v>
      </c>
      <c r="G17" s="2"/>
      <c r="H17" s="2"/>
      <c r="I17" s="2"/>
      <c r="K17" s="244"/>
      <c r="L17" s="244"/>
      <c r="M17" s="2"/>
      <c r="N17" s="244"/>
      <c r="O17" s="244"/>
    </row>
    <row r="18" spans="2:15">
      <c r="C18">
        <v>4</v>
      </c>
      <c r="D18" t="s">
        <v>14</v>
      </c>
      <c r="G18" s="2"/>
      <c r="H18" s="2"/>
      <c r="I18" s="2"/>
      <c r="K18" s="244"/>
      <c r="L18" s="244"/>
      <c r="M18" s="2"/>
      <c r="N18" s="244"/>
      <c r="O18" s="244"/>
    </row>
    <row r="19" spans="2:15">
      <c r="C19">
        <v>5</v>
      </c>
      <c r="D19" t="s">
        <v>15</v>
      </c>
      <c r="G19" s="2"/>
      <c r="H19" s="2"/>
      <c r="I19" s="2"/>
      <c r="K19" s="244"/>
      <c r="L19" s="244"/>
      <c r="M19" s="2"/>
      <c r="N19" s="244"/>
      <c r="O19" s="244"/>
    </row>
    <row r="20" spans="2:15">
      <c r="C20">
        <v>6</v>
      </c>
      <c r="D20" t="s">
        <v>16</v>
      </c>
      <c r="G20" s="2"/>
      <c r="H20" s="2"/>
      <c r="I20" s="2"/>
      <c r="K20" s="244"/>
      <c r="L20" s="244"/>
      <c r="M20" s="2"/>
      <c r="N20" s="244"/>
      <c r="O20" s="244"/>
    </row>
    <row r="21" spans="2:15">
      <c r="C21">
        <v>7</v>
      </c>
      <c r="D21" t="s">
        <v>17</v>
      </c>
      <c r="G21" s="2"/>
      <c r="H21" s="2"/>
      <c r="I21" s="2"/>
      <c r="K21" s="244"/>
      <c r="L21" s="244"/>
      <c r="M21" s="2"/>
      <c r="N21" s="244"/>
      <c r="O21" s="244"/>
    </row>
    <row r="22" spans="2:15">
      <c r="C22">
        <v>8</v>
      </c>
      <c r="D22" t="s">
        <v>18</v>
      </c>
      <c r="G22" s="2"/>
      <c r="H22" s="2"/>
      <c r="I22" s="2"/>
      <c r="K22" s="244"/>
      <c r="L22" s="244"/>
      <c r="M22" s="2"/>
      <c r="N22" s="244"/>
      <c r="O22" s="244"/>
    </row>
    <row r="23" spans="2:15">
      <c r="C23">
        <v>9</v>
      </c>
      <c r="D23" t="s">
        <v>19</v>
      </c>
      <c r="G23" s="2"/>
      <c r="H23" s="2"/>
      <c r="I23" s="2"/>
      <c r="K23" s="244"/>
      <c r="L23" s="244"/>
      <c r="M23" s="2"/>
      <c r="N23" s="244"/>
      <c r="O23" s="244"/>
    </row>
    <row r="24" spans="2:15">
      <c r="C24">
        <v>10</v>
      </c>
      <c r="D24" t="s">
        <v>20</v>
      </c>
      <c r="G24" s="2"/>
      <c r="H24" s="2"/>
      <c r="I24" s="2"/>
      <c r="K24" s="244"/>
      <c r="L24" s="244"/>
      <c r="M24" s="2"/>
      <c r="N24" s="244"/>
      <c r="O24" s="244"/>
    </row>
    <row r="25" spans="2:15">
      <c r="C25">
        <v>11</v>
      </c>
      <c r="D25" s="28" t="s">
        <v>21</v>
      </c>
      <c r="G25" s="2"/>
      <c r="H25" s="2"/>
      <c r="I25" s="2"/>
      <c r="K25" s="249">
        <v>40000</v>
      </c>
      <c r="L25" s="249"/>
      <c r="M25" s="2"/>
      <c r="N25" s="249"/>
      <c r="O25" s="249"/>
    </row>
    <row r="26" spans="2:15">
      <c r="D26" s="28" t="s">
        <v>22</v>
      </c>
      <c r="G26" s="2"/>
      <c r="H26" s="2"/>
      <c r="I26" s="2"/>
      <c r="K26" s="261">
        <f>SUM(K15:L25)</f>
        <v>40000</v>
      </c>
      <c r="L26" s="261"/>
      <c r="M26" s="2"/>
      <c r="N26" s="261">
        <f>SUM(N15:O25)</f>
        <v>0</v>
      </c>
      <c r="O26" s="261"/>
    </row>
    <row r="27" spans="2:15">
      <c r="D27" s="28"/>
      <c r="G27" s="2"/>
      <c r="H27" s="2"/>
      <c r="I27" s="2"/>
      <c r="K27" s="27"/>
      <c r="L27" s="27"/>
      <c r="M27" s="2"/>
      <c r="N27" s="27"/>
      <c r="O27" s="27"/>
    </row>
    <row r="28" spans="2:15">
      <c r="G28" s="2"/>
      <c r="H28" s="2"/>
      <c r="I28" s="2"/>
      <c r="K28" s="24"/>
      <c r="L28" s="24"/>
      <c r="M28" s="2"/>
      <c r="N28" s="24"/>
      <c r="O28" s="24"/>
    </row>
    <row r="29" spans="2:15">
      <c r="C29" s="28" t="s">
        <v>23</v>
      </c>
      <c r="G29" s="2"/>
      <c r="H29" s="2"/>
      <c r="I29" s="2"/>
      <c r="K29" s="245">
        <f>+K10-K26</f>
        <v>792130</v>
      </c>
      <c r="L29" s="246"/>
      <c r="M29" s="2"/>
      <c r="N29" s="245">
        <f>+N10-N26</f>
        <v>0</v>
      </c>
      <c r="O29" s="246"/>
    </row>
    <row r="30" spans="2:15">
      <c r="G30" s="2"/>
      <c r="H30" s="2"/>
      <c r="I30" s="2"/>
      <c r="K30" s="24"/>
      <c r="L30" s="24"/>
      <c r="M30" s="2"/>
      <c r="N30" s="24"/>
      <c r="O30" s="24"/>
    </row>
    <row r="31" spans="2:15">
      <c r="G31" s="2"/>
      <c r="H31" s="2"/>
      <c r="I31" s="2"/>
      <c r="K31" s="24"/>
      <c r="L31" s="24"/>
      <c r="M31" s="2"/>
      <c r="N31" s="24"/>
      <c r="O31" s="24"/>
    </row>
    <row r="32" spans="2:15">
      <c r="B32" s="1" t="s">
        <v>4</v>
      </c>
      <c r="C32" s="1" t="s">
        <v>24</v>
      </c>
      <c r="G32" s="2"/>
      <c r="H32" s="2"/>
      <c r="I32" s="2"/>
      <c r="K32" s="24"/>
      <c r="L32" s="24"/>
      <c r="M32" s="2"/>
      <c r="N32" s="24"/>
      <c r="O32" s="24"/>
    </row>
    <row r="33" spans="2:15">
      <c r="C33" s="48">
        <v>1</v>
      </c>
      <c r="D33" s="28" t="s">
        <v>25</v>
      </c>
      <c r="G33" s="250">
        <v>1000000</v>
      </c>
      <c r="H33" s="250"/>
      <c r="I33" s="2"/>
      <c r="K33" s="239">
        <v>63879</v>
      </c>
      <c r="L33" s="239"/>
      <c r="M33" s="20"/>
      <c r="N33" s="239">
        <v>0</v>
      </c>
      <c r="O33" s="239"/>
    </row>
    <row r="34" spans="2:15">
      <c r="C34" s="48">
        <v>2</v>
      </c>
      <c r="D34" s="28" t="s">
        <v>26</v>
      </c>
      <c r="G34" s="250">
        <v>1685000</v>
      </c>
      <c r="H34" s="250"/>
      <c r="I34" s="2"/>
      <c r="K34" s="239">
        <v>19657</v>
      </c>
      <c r="L34" s="239"/>
      <c r="M34" s="20"/>
      <c r="N34" s="239">
        <v>0</v>
      </c>
      <c r="O34" s="239"/>
    </row>
    <row r="35" spans="2:15">
      <c r="C35" s="48">
        <v>3</v>
      </c>
      <c r="G35" s="22"/>
      <c r="H35" s="22"/>
      <c r="I35" s="2"/>
      <c r="K35" s="245">
        <v>0</v>
      </c>
      <c r="L35" s="246"/>
      <c r="M35" s="20"/>
      <c r="N35" s="245">
        <v>0</v>
      </c>
      <c r="O35" s="246"/>
    </row>
    <row r="36" spans="2:15">
      <c r="C36" s="48">
        <v>4</v>
      </c>
      <c r="G36" s="22"/>
      <c r="H36" s="22"/>
      <c r="I36" s="2"/>
      <c r="K36" s="245">
        <v>0</v>
      </c>
      <c r="L36" s="246"/>
      <c r="M36" s="20"/>
      <c r="N36" s="245">
        <v>0</v>
      </c>
      <c r="O36" s="246"/>
    </row>
    <row r="37" spans="2:15">
      <c r="C37" s="48">
        <v>5</v>
      </c>
      <c r="G37" s="22"/>
      <c r="H37" s="22"/>
      <c r="I37" s="2"/>
      <c r="K37" s="245">
        <v>0</v>
      </c>
      <c r="L37" s="246"/>
      <c r="M37" s="20"/>
      <c r="N37" s="245">
        <v>0</v>
      </c>
      <c r="O37" s="246"/>
    </row>
    <row r="38" spans="2:15">
      <c r="C38" s="48">
        <v>6</v>
      </c>
      <c r="G38" s="22"/>
      <c r="H38" s="22"/>
      <c r="I38" s="2"/>
      <c r="K38" s="245">
        <v>0</v>
      </c>
      <c r="L38" s="246"/>
      <c r="M38" s="20"/>
      <c r="N38" s="245">
        <v>0</v>
      </c>
      <c r="O38" s="246"/>
    </row>
    <row r="39" spans="2:15">
      <c r="C39" s="48">
        <v>7</v>
      </c>
      <c r="G39" s="250">
        <v>1000000</v>
      </c>
      <c r="H39" s="250"/>
      <c r="I39" s="2"/>
      <c r="K39" s="239">
        <v>0</v>
      </c>
      <c r="L39" s="239"/>
      <c r="M39" s="20"/>
      <c r="N39" s="239">
        <v>0</v>
      </c>
      <c r="O39" s="239"/>
    </row>
    <row r="40" spans="2:15">
      <c r="C40" s="48">
        <v>8</v>
      </c>
      <c r="G40" s="250">
        <v>15000</v>
      </c>
      <c r="H40" s="250"/>
      <c r="I40" s="2"/>
      <c r="K40" s="239">
        <v>0</v>
      </c>
      <c r="L40" s="239"/>
      <c r="M40" s="20"/>
      <c r="N40" s="239">
        <v>0</v>
      </c>
      <c r="O40" s="239"/>
    </row>
    <row r="41" spans="2:15">
      <c r="C41" s="48">
        <v>9</v>
      </c>
      <c r="G41" s="250">
        <v>50000</v>
      </c>
      <c r="H41" s="250"/>
      <c r="I41" s="2"/>
      <c r="K41" s="239">
        <v>0</v>
      </c>
      <c r="L41" s="239"/>
      <c r="M41" s="20"/>
      <c r="N41" s="239">
        <v>0</v>
      </c>
      <c r="O41" s="239"/>
    </row>
    <row r="42" spans="2:15">
      <c r="C42" s="48">
        <v>10</v>
      </c>
      <c r="G42" s="250">
        <v>0</v>
      </c>
      <c r="H42" s="250"/>
      <c r="I42" s="2"/>
      <c r="K42" s="239">
        <v>0</v>
      </c>
      <c r="L42" s="239"/>
      <c r="M42" s="20"/>
      <c r="N42" s="239">
        <v>0</v>
      </c>
      <c r="O42" s="239"/>
    </row>
    <row r="43" spans="2:15" ht="13.5" thickBot="1">
      <c r="C43" t="s">
        <v>27</v>
      </c>
      <c r="E43" s="1" t="s">
        <v>4</v>
      </c>
      <c r="G43" s="259">
        <f>G10-(SUM(G33:H42))</f>
        <v>119703877</v>
      </c>
      <c r="H43" s="259"/>
      <c r="I43" s="2"/>
      <c r="K43" s="240">
        <f>SUM(K33:L42)</f>
        <v>83536</v>
      </c>
      <c r="L43" s="240"/>
      <c r="M43" s="20"/>
      <c r="N43" s="240">
        <f>N10-(SUM(N33:O42))</f>
        <v>0</v>
      </c>
      <c r="O43" s="240"/>
    </row>
    <row r="44" spans="2:15">
      <c r="G44" s="2"/>
      <c r="H44" s="2"/>
      <c r="I44" s="2"/>
    </row>
    <row r="45" spans="2:15">
      <c r="G45" s="2"/>
      <c r="H45" s="2"/>
      <c r="I45" s="2"/>
    </row>
    <row r="46" spans="2:15">
      <c r="B46" s="251" t="s">
        <v>28</v>
      </c>
      <c r="C46" s="252"/>
      <c r="D46" s="252"/>
      <c r="E46" s="252"/>
      <c r="F46" s="253"/>
      <c r="G46" s="257" t="e">
        <f>#REF!-(SUM(#REF!))</f>
        <v>#REF!</v>
      </c>
      <c r="H46" s="257"/>
      <c r="I46" s="25"/>
      <c r="K46" s="241">
        <f>+K29-K43</f>
        <v>708594</v>
      </c>
      <c r="L46" s="241"/>
      <c r="M46" s="21"/>
      <c r="N46" s="241">
        <f>+N29-N43</f>
        <v>0</v>
      </c>
      <c r="O46" s="241"/>
    </row>
    <row r="47" spans="2:15">
      <c r="B47" s="254"/>
      <c r="C47" s="255"/>
      <c r="D47" s="255"/>
      <c r="E47" s="255"/>
      <c r="F47" s="256"/>
      <c r="G47" s="257"/>
      <c r="H47" s="257"/>
      <c r="I47" s="25"/>
      <c r="K47" s="241"/>
      <c r="L47" s="241"/>
      <c r="M47" s="21"/>
      <c r="N47" s="241"/>
      <c r="O47" s="241"/>
    </row>
    <row r="48" spans="2:15">
      <c r="G48" s="2"/>
      <c r="H48" s="2"/>
      <c r="I48" s="2"/>
    </row>
    <row r="49" spans="2:15">
      <c r="G49" s="2"/>
      <c r="H49" s="2"/>
      <c r="I49" s="2"/>
    </row>
    <row r="51" spans="2:15">
      <c r="B51" s="1" t="s">
        <v>29</v>
      </c>
    </row>
    <row r="52" spans="2:15">
      <c r="C52" s="28" t="s">
        <v>30</v>
      </c>
      <c r="K52" s="244">
        <v>1200625</v>
      </c>
      <c r="L52" s="244"/>
      <c r="N52" s="244">
        <v>0</v>
      </c>
      <c r="O52" s="244"/>
    </row>
    <row r="54" spans="2:15">
      <c r="C54" s="28" t="s">
        <v>31</v>
      </c>
      <c r="K54" s="244">
        <v>368495</v>
      </c>
      <c r="L54" s="244"/>
      <c r="N54" s="244">
        <v>0</v>
      </c>
      <c r="O54" s="244"/>
    </row>
    <row r="56" spans="2:15">
      <c r="C56" s="28" t="s">
        <v>32</v>
      </c>
      <c r="K56" s="244">
        <f>+K43+K26</f>
        <v>123536</v>
      </c>
      <c r="L56" s="244"/>
      <c r="N56" s="244">
        <f>+N43+N26</f>
        <v>0</v>
      </c>
      <c r="O56" s="244"/>
    </row>
    <row r="58" spans="2:15" ht="13.5" thickBot="1">
      <c r="C58" s="28" t="s">
        <v>33</v>
      </c>
      <c r="K58" s="242">
        <f>+K52-K54-K56</f>
        <v>708594</v>
      </c>
      <c r="L58" s="243"/>
      <c r="N58" s="242">
        <f>+N52-N54-N56</f>
        <v>0</v>
      </c>
      <c r="O58" s="243"/>
    </row>
    <row r="59" spans="2:15" ht="13.5" thickTop="1"/>
  </sheetData>
  <mergeCells count="80">
    <mergeCell ref="N25:O25"/>
    <mergeCell ref="N29:O29"/>
    <mergeCell ref="K26:L26"/>
    <mergeCell ref="N26:O26"/>
    <mergeCell ref="K52:L52"/>
    <mergeCell ref="K33:L33"/>
    <mergeCell ref="K34:L34"/>
    <mergeCell ref="K39:L39"/>
    <mergeCell ref="K40:L40"/>
    <mergeCell ref="K41:L41"/>
    <mergeCell ref="K42:L42"/>
    <mergeCell ref="K43:L43"/>
    <mergeCell ref="K36:L36"/>
    <mergeCell ref="K37:L37"/>
    <mergeCell ref="N35:O35"/>
    <mergeCell ref="N36:O36"/>
    <mergeCell ref="B46:F47"/>
    <mergeCell ref="G46:H47"/>
    <mergeCell ref="K4:L4"/>
    <mergeCell ref="K46:L47"/>
    <mergeCell ref="K38:L38"/>
    <mergeCell ref="K14:L14"/>
    <mergeCell ref="K15:L15"/>
    <mergeCell ref="K16:L16"/>
    <mergeCell ref="K17:L17"/>
    <mergeCell ref="K18:L18"/>
    <mergeCell ref="K19:L19"/>
    <mergeCell ref="K20:L20"/>
    <mergeCell ref="G43:H43"/>
    <mergeCell ref="K10:L10"/>
    <mergeCell ref="G4:H4"/>
    <mergeCell ref="G10:H10"/>
    <mergeCell ref="G33:H33"/>
    <mergeCell ref="G42:H42"/>
    <mergeCell ref="G41:H41"/>
    <mergeCell ref="G40:H40"/>
    <mergeCell ref="G39:H39"/>
    <mergeCell ref="G34:H34"/>
    <mergeCell ref="K2:L2"/>
    <mergeCell ref="K3:L3"/>
    <mergeCell ref="K6:L6"/>
    <mergeCell ref="K8:L8"/>
    <mergeCell ref="K35:L35"/>
    <mergeCell ref="K29:L29"/>
    <mergeCell ref="K21:L21"/>
    <mergeCell ref="K22:L22"/>
    <mergeCell ref="K23:L23"/>
    <mergeCell ref="K24:L24"/>
    <mergeCell ref="K25:L25"/>
    <mergeCell ref="N6:O6"/>
    <mergeCell ref="N8:O8"/>
    <mergeCell ref="N10:O10"/>
    <mergeCell ref="N33:O33"/>
    <mergeCell ref="N34:O34"/>
    <mergeCell ref="N14:O14"/>
    <mergeCell ref="N15:O15"/>
    <mergeCell ref="N16:O16"/>
    <mergeCell ref="N17:O17"/>
    <mergeCell ref="N18:O18"/>
    <mergeCell ref="N19:O19"/>
    <mergeCell ref="N20:O20"/>
    <mergeCell ref="N21:O21"/>
    <mergeCell ref="N22:O22"/>
    <mergeCell ref="N23:O23"/>
    <mergeCell ref="N24:O24"/>
    <mergeCell ref="N37:O37"/>
    <mergeCell ref="N38:O38"/>
    <mergeCell ref="N39:O39"/>
    <mergeCell ref="N40:O40"/>
    <mergeCell ref="N41:O41"/>
    <mergeCell ref="N42:O42"/>
    <mergeCell ref="N43:O43"/>
    <mergeCell ref="N46:O47"/>
    <mergeCell ref="K58:L58"/>
    <mergeCell ref="N52:O52"/>
    <mergeCell ref="N54:O54"/>
    <mergeCell ref="N56:O56"/>
    <mergeCell ref="N58:O58"/>
    <mergeCell ref="K54:L54"/>
    <mergeCell ref="K56:L56"/>
  </mergeCells>
  <pageMargins left="0.7" right="0.7" top="0.75" bottom="0.75" header="0.3" footer="0.3"/>
  <pageSetup scale="83"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F9FAE-E547-4C64-90CB-3F1AFC547782}">
  <sheetPr codeName="Sheet2">
    <tabColor theme="7"/>
    <pageSetUpPr fitToPage="1"/>
  </sheetPr>
  <dimension ref="A1:Z107"/>
  <sheetViews>
    <sheetView showGridLines="0" tabSelected="1" showRuler="0" showWhiteSpace="0" zoomScale="60" zoomScaleNormal="60" zoomScaleSheetLayoutView="75" zoomScalePageLayoutView="75" workbookViewId="0">
      <pane ySplit="9" topLeftCell="A72" activePane="bottomLeft" state="frozen"/>
      <selection pane="bottomLeft" activeCell="I33" sqref="I33"/>
    </sheetView>
  </sheetViews>
  <sheetFormatPr defaultColWidth="8.85546875" defaultRowHeight="18" outlineLevelRow="2"/>
  <cols>
    <col min="1" max="1" width="8.85546875" style="29" customWidth="1"/>
    <col min="2" max="2" width="9.42578125" style="29" customWidth="1"/>
    <col min="3" max="3" width="62.140625" style="29" customWidth="1"/>
    <col min="4" max="4" width="26" style="29" customWidth="1"/>
    <col min="5" max="5" width="32.5703125" style="29" customWidth="1"/>
    <col min="6" max="6" width="40.28515625" style="29" bestFit="1" customWidth="1"/>
    <col min="7" max="7" width="40.42578125" style="29" bestFit="1" customWidth="1"/>
    <col min="8" max="8" width="2.28515625" style="29" customWidth="1"/>
    <col min="9" max="9" width="26" style="29" customWidth="1"/>
    <col min="10" max="10" width="0.5703125" style="29" customWidth="1"/>
    <col min="11" max="11" width="29.42578125" style="29" customWidth="1"/>
    <col min="12" max="12" width="14.85546875" style="29" bestFit="1" customWidth="1"/>
    <col min="13" max="13" width="0" style="29" hidden="1" customWidth="1"/>
    <col min="14" max="14" width="94.42578125" style="29" bestFit="1" customWidth="1"/>
    <col min="15" max="15" width="8.85546875" style="29"/>
    <col min="16" max="16" width="255.42578125" style="29" bestFit="1" customWidth="1"/>
    <col min="17" max="24" width="8.85546875" style="29"/>
    <col min="25" max="25" width="6.85546875" style="29" bestFit="1" customWidth="1"/>
    <col min="26" max="16384" width="8.85546875" style="29"/>
  </cols>
  <sheetData>
    <row r="1" spans="1:25" s="262" customFormat="1" ht="108" customHeight="1"/>
    <row r="2" spans="1:25" s="30" customFormat="1" ht="35.25">
      <c r="B2" s="267" t="s">
        <v>120</v>
      </c>
      <c r="C2" s="267"/>
      <c r="D2" s="267"/>
      <c r="E2" s="267"/>
      <c r="F2" s="267"/>
      <c r="G2" s="267"/>
      <c r="H2" s="267"/>
      <c r="I2" s="267"/>
      <c r="J2" s="267"/>
      <c r="K2" s="267"/>
    </row>
    <row r="3" spans="1:25" s="30" customFormat="1" ht="27.95" customHeight="1">
      <c r="B3" s="58"/>
      <c r="C3" s="268" t="s">
        <v>133</v>
      </c>
      <c r="D3" s="268"/>
      <c r="E3" s="268"/>
      <c r="F3" s="268"/>
      <c r="G3" s="268"/>
      <c r="H3" s="268"/>
      <c r="I3" s="268"/>
      <c r="J3" s="268"/>
      <c r="K3" s="268"/>
    </row>
    <row r="4" spans="1:25" ht="17.100000000000001" customHeight="1"/>
    <row r="5" spans="1:25" s="233" customFormat="1" ht="24.95" customHeight="1">
      <c r="C5" s="234" t="s">
        <v>142</v>
      </c>
      <c r="I5" s="234" t="s">
        <v>143</v>
      </c>
    </row>
    <row r="6" spans="1:25" s="233" customFormat="1" ht="24.95" customHeight="1">
      <c r="C6" s="236"/>
      <c r="I6" s="236"/>
    </row>
    <row r="7" spans="1:25" s="233" customFormat="1" ht="24.95" customHeight="1">
      <c r="C7" s="234" t="s">
        <v>144</v>
      </c>
    </row>
    <row r="8" spans="1:25" s="233" customFormat="1" ht="24.95" customHeight="1">
      <c r="C8" s="237"/>
    </row>
    <row r="9" spans="1:25" ht="75" customHeight="1">
      <c r="E9" s="233"/>
      <c r="I9" s="84" t="s">
        <v>34</v>
      </c>
      <c r="K9" s="85" t="s">
        <v>35</v>
      </c>
    </row>
    <row r="10" spans="1:25" s="137" customFormat="1" ht="50.1" hidden="1" customHeight="1">
      <c r="A10" s="134"/>
      <c r="B10" s="135" t="s">
        <v>112</v>
      </c>
      <c r="C10" s="136"/>
      <c r="E10" s="233"/>
      <c r="I10" s="138"/>
      <c r="K10" s="139"/>
    </row>
    <row r="11" spans="1:25" ht="8.1" hidden="1" customHeight="1">
      <c r="A11" s="57"/>
      <c r="B11" s="57"/>
      <c r="C11" s="57"/>
      <c r="D11" s="57"/>
      <c r="E11" s="233"/>
      <c r="F11" s="57"/>
      <c r="G11" s="57"/>
      <c r="H11" s="57"/>
      <c r="I11" s="59">
        <f>+I23-SUM(I29:I34)</f>
        <v>0</v>
      </c>
      <c r="J11" s="60"/>
      <c r="K11" s="187">
        <f>+K23-SUM(K29:K34)</f>
        <v>0</v>
      </c>
      <c r="L11" s="57"/>
      <c r="M11" s="45" t="s">
        <v>113</v>
      </c>
      <c r="Y11" s="34"/>
    </row>
    <row r="12" spans="1:25" s="82" customFormat="1" ht="24" hidden="1" customHeight="1">
      <c r="C12" s="91" t="s">
        <v>63</v>
      </c>
      <c r="D12" s="92"/>
      <c r="E12" s="92"/>
      <c r="F12" s="92"/>
      <c r="G12" s="93" t="s">
        <v>147</v>
      </c>
      <c r="H12" s="72"/>
      <c r="K12" s="86"/>
      <c r="L12" s="83"/>
    </row>
    <row r="13" spans="1:25" ht="3" hidden="1" customHeight="1">
      <c r="C13" s="56"/>
      <c r="E13" s="57"/>
      <c r="G13" s="73"/>
      <c r="H13" s="66"/>
      <c r="K13" s="87"/>
      <c r="L13" s="45"/>
    </row>
    <row r="14" spans="1:25" s="76" customFormat="1" ht="24" hidden="1" customHeight="1">
      <c r="C14" s="77" t="s">
        <v>114</v>
      </c>
      <c r="E14" s="77"/>
      <c r="G14" s="219">
        <v>1</v>
      </c>
      <c r="H14" s="74"/>
      <c r="K14" s="88"/>
      <c r="L14" s="78"/>
    </row>
    <row r="15" spans="1:25" s="34" customFormat="1" ht="6" customHeight="1">
      <c r="C15" s="71"/>
      <c r="E15" s="71"/>
      <c r="G15" s="74"/>
      <c r="H15" s="74"/>
      <c r="K15" s="89"/>
      <c r="L15" s="44"/>
    </row>
    <row r="16" spans="1:25" s="76" customFormat="1" ht="24" hidden="1" customHeight="1">
      <c r="C16" s="79" t="s">
        <v>115</v>
      </c>
      <c r="D16" s="80"/>
      <c r="E16" s="80"/>
      <c r="F16" s="80"/>
      <c r="G16" s="75"/>
      <c r="H16" s="75"/>
      <c r="I16" s="81">
        <f>IF($G$14="","",$G$14*I11)</f>
        <v>0</v>
      </c>
      <c r="J16" s="81" t="s">
        <v>4</v>
      </c>
      <c r="K16" s="81">
        <f>IF($G$14="","",$G$14*K11)</f>
        <v>0</v>
      </c>
      <c r="L16" s="78"/>
    </row>
    <row r="17" spans="1:25" s="76" customFormat="1" ht="6" customHeight="1">
      <c r="C17" s="115"/>
      <c r="G17" s="132"/>
      <c r="H17" s="132"/>
      <c r="I17" s="133"/>
      <c r="J17" s="133"/>
      <c r="K17" s="133"/>
      <c r="L17" s="78"/>
    </row>
    <row r="18" spans="1:25" s="141" customFormat="1" ht="50.1" customHeight="1">
      <c r="A18" s="140"/>
      <c r="B18" s="135" t="s">
        <v>36</v>
      </c>
      <c r="C18" s="140"/>
      <c r="K18" s="68"/>
      <c r="P18" s="46"/>
    </row>
    <row r="19" spans="1:25" ht="6" customHeight="1">
      <c r="B19" s="32"/>
      <c r="K19" s="57"/>
    </row>
    <row r="20" spans="1:25" s="34" customFormat="1" ht="24" customHeight="1" outlineLevel="1">
      <c r="C20" s="114" t="s">
        <v>135</v>
      </c>
      <c r="D20" s="110"/>
      <c r="E20" s="110"/>
      <c r="F20" s="110"/>
      <c r="G20" s="110"/>
      <c r="H20" s="110"/>
      <c r="I20" s="111"/>
      <c r="J20" s="112"/>
      <c r="K20" s="113"/>
      <c r="N20" s="44"/>
    </row>
    <row r="21" spans="1:25" s="34" customFormat="1" ht="24" customHeight="1" outlineLevel="1">
      <c r="C21" s="76" t="s">
        <v>37</v>
      </c>
      <c r="I21" s="96"/>
      <c r="J21" s="98"/>
      <c r="K21" s="97"/>
      <c r="M21" s="44"/>
      <c r="P21" s="99"/>
    </row>
    <row r="22" spans="1:25" ht="6" customHeight="1" outlineLevel="1">
      <c r="I22" s="61"/>
      <c r="J22" s="33"/>
      <c r="K22" s="90"/>
      <c r="P22" s="47"/>
    </row>
    <row r="23" spans="1:25" s="76" customFormat="1" ht="24" customHeight="1">
      <c r="C23" s="79" t="s">
        <v>38</v>
      </c>
      <c r="D23" s="80"/>
      <c r="E23" s="80"/>
      <c r="F23" s="80"/>
      <c r="G23" s="80"/>
      <c r="H23" s="80"/>
      <c r="I23" s="94">
        <f>SUM(I20:I22)</f>
        <v>0</v>
      </c>
      <c r="J23" s="94"/>
      <c r="K23" s="95">
        <f>SUM(K20:K21)</f>
        <v>0</v>
      </c>
      <c r="P23" s="46"/>
    </row>
    <row r="24" spans="1:25" s="76" customFormat="1" ht="6" customHeight="1">
      <c r="C24" s="115"/>
      <c r="I24" s="142"/>
      <c r="J24" s="142"/>
      <c r="K24" s="143"/>
      <c r="P24" s="144"/>
    </row>
    <row r="25" spans="1:25" s="131" customFormat="1" ht="50.1" customHeight="1">
      <c r="A25" s="136"/>
      <c r="B25" s="135" t="s">
        <v>39</v>
      </c>
      <c r="C25" s="136"/>
      <c r="D25" s="136"/>
      <c r="E25" s="136"/>
      <c r="F25" s="136"/>
      <c r="G25" s="136"/>
      <c r="I25" s="145"/>
      <c r="J25" s="145"/>
      <c r="K25" s="146"/>
    </row>
    <row r="26" spans="1:25" ht="14.1" customHeight="1">
      <c r="B26" s="32"/>
      <c r="I26" s="36"/>
      <c r="J26" s="36"/>
      <c r="K26" s="147"/>
      <c r="P26" s="47"/>
    </row>
    <row r="27" spans="1:25" s="37" customFormat="1" ht="24" customHeight="1">
      <c r="B27" s="38"/>
      <c r="C27" s="38" t="s">
        <v>141</v>
      </c>
      <c r="I27" s="39"/>
      <c r="J27" s="39"/>
      <c r="K27" s="148"/>
      <c r="P27" s="47"/>
    </row>
    <row r="28" spans="1:25" s="37" customFormat="1" ht="6" customHeight="1">
      <c r="B28" s="38"/>
      <c r="C28" s="35"/>
      <c r="I28" s="39"/>
      <c r="J28" s="39"/>
      <c r="K28" s="148"/>
      <c r="P28" s="47"/>
    </row>
    <row r="29" spans="1:25" s="76" customFormat="1" ht="24" customHeight="1" outlineLevel="1">
      <c r="B29" s="100"/>
      <c r="C29" s="105" t="s">
        <v>40</v>
      </c>
      <c r="D29" s="105"/>
      <c r="E29" s="105"/>
      <c r="F29" s="105"/>
      <c r="G29" s="105"/>
      <c r="H29" s="105"/>
      <c r="I29" s="106"/>
      <c r="J29" s="107"/>
      <c r="K29" s="108"/>
      <c r="M29" s="78"/>
    </row>
    <row r="30" spans="1:25" s="76" customFormat="1" ht="24" customHeight="1" outlineLevel="1">
      <c r="B30" s="100"/>
      <c r="C30" s="105" t="s">
        <v>41</v>
      </c>
      <c r="D30" s="105"/>
      <c r="E30" s="105"/>
      <c r="F30" s="105"/>
      <c r="G30" s="105"/>
      <c r="H30" s="105"/>
      <c r="I30" s="106"/>
      <c r="J30" s="107"/>
      <c r="K30" s="108"/>
      <c r="M30" s="78"/>
    </row>
    <row r="31" spans="1:25" s="76" customFormat="1" ht="24" customHeight="1" outlineLevel="1">
      <c r="B31" s="100"/>
      <c r="C31" s="105" t="s">
        <v>42</v>
      </c>
      <c r="D31" s="105"/>
      <c r="E31" s="105"/>
      <c r="F31" s="105"/>
      <c r="G31" s="105"/>
      <c r="H31" s="105"/>
      <c r="I31" s="106"/>
      <c r="J31" s="107"/>
      <c r="K31" s="108"/>
      <c r="M31" s="78"/>
      <c r="Y31" s="209">
        <v>180</v>
      </c>
    </row>
    <row r="32" spans="1:25" s="76" customFormat="1" ht="24" customHeight="1" outlineLevel="1">
      <c r="B32" s="100"/>
      <c r="C32" s="238"/>
      <c r="D32" s="105"/>
      <c r="E32" s="105"/>
      <c r="F32" s="105"/>
      <c r="G32" s="105"/>
      <c r="H32" s="105"/>
      <c r="I32" s="106"/>
      <c r="J32" s="107"/>
      <c r="K32" s="108"/>
      <c r="M32" s="78"/>
      <c r="Y32" s="209">
        <v>150</v>
      </c>
    </row>
    <row r="33" spans="2:25" s="76" customFormat="1" ht="24" customHeight="1" outlineLevel="1">
      <c r="B33" s="100"/>
      <c r="C33" s="238"/>
      <c r="D33" s="105"/>
      <c r="E33" s="105"/>
      <c r="F33" s="105"/>
      <c r="G33" s="105"/>
      <c r="H33" s="105"/>
      <c r="I33" s="106"/>
      <c r="J33" s="107"/>
      <c r="K33" s="108"/>
      <c r="M33" s="78"/>
      <c r="Y33" s="209">
        <v>120</v>
      </c>
    </row>
    <row r="34" spans="2:25" s="76" customFormat="1" ht="24" customHeight="1" outlineLevel="1">
      <c r="B34" s="100"/>
      <c r="C34" s="238" t="s">
        <v>4</v>
      </c>
      <c r="D34" s="105"/>
      <c r="E34" s="105"/>
      <c r="F34" s="105"/>
      <c r="G34" s="105"/>
      <c r="H34" s="105"/>
      <c r="I34" s="106"/>
      <c r="J34" s="107"/>
      <c r="K34" s="108"/>
      <c r="M34" s="78"/>
      <c r="Y34" s="209">
        <v>90</v>
      </c>
    </row>
    <row r="35" spans="2:25" s="76" customFormat="1" ht="6" customHeight="1" outlineLevel="1">
      <c r="I35" s="102"/>
      <c r="J35" s="102"/>
      <c r="K35" s="103"/>
      <c r="Y35" s="209">
        <v>60</v>
      </c>
    </row>
    <row r="36" spans="2:25" s="76" customFormat="1" ht="35.1" customHeight="1">
      <c r="C36" s="79" t="s">
        <v>43</v>
      </c>
      <c r="D36" s="79"/>
      <c r="E36" s="79"/>
      <c r="F36" s="104"/>
      <c r="G36" s="79"/>
      <c r="H36" s="79"/>
      <c r="I36" s="157">
        <f>SUM(I27:I35)</f>
        <v>0</v>
      </c>
      <c r="J36" s="157" t="s">
        <v>4</v>
      </c>
      <c r="K36" s="158">
        <f>SUM(K27:K35)</f>
        <v>0</v>
      </c>
      <c r="L36" s="102" t="s">
        <v>4</v>
      </c>
      <c r="Y36" s="209">
        <v>30</v>
      </c>
    </row>
    <row r="37" spans="2:25" ht="27.95" customHeight="1">
      <c r="I37" s="36"/>
      <c r="J37" s="36"/>
      <c r="K37" s="36"/>
      <c r="Y37" s="210">
        <v>0</v>
      </c>
    </row>
    <row r="38" spans="2:25" ht="23.25">
      <c r="C38" s="109" t="s">
        <v>139</v>
      </c>
      <c r="D38" s="32"/>
      <c r="E38" s="32"/>
      <c r="F38" s="32"/>
      <c r="G38" s="32"/>
      <c r="H38" s="32"/>
      <c r="I38" s="40"/>
      <c r="J38" s="40"/>
      <c r="K38" s="40"/>
      <c r="Y38" s="211"/>
    </row>
    <row r="39" spans="2:25" ht="6" customHeight="1">
      <c r="C39" s="41"/>
      <c r="G39" s="32"/>
      <c r="H39" s="32"/>
      <c r="I39" s="40"/>
      <c r="J39" s="40"/>
      <c r="K39" s="40"/>
      <c r="Y39" s="211"/>
    </row>
    <row r="40" spans="2:25" ht="24" customHeight="1" outlineLevel="1">
      <c r="C40" s="129" t="s">
        <v>138</v>
      </c>
      <c r="D40" s="76"/>
      <c r="E40" s="76"/>
      <c r="F40" s="123" t="s">
        <v>110</v>
      </c>
      <c r="G40" s="224" t="s">
        <v>111</v>
      </c>
      <c r="H40" s="115"/>
      <c r="I40" s="116"/>
      <c r="J40" s="116"/>
      <c r="K40" s="116"/>
      <c r="Y40" s="211"/>
    </row>
    <row r="41" spans="2:25" ht="24" customHeight="1" outlineLevel="1">
      <c r="C41" s="114" t="s">
        <v>44</v>
      </c>
      <c r="D41" s="114"/>
      <c r="E41" s="114"/>
      <c r="F41" s="128"/>
      <c r="G41" s="225"/>
      <c r="H41" s="117"/>
      <c r="I41" s="116"/>
      <c r="J41" s="116"/>
      <c r="K41" s="116"/>
      <c r="Y41" s="211"/>
    </row>
    <row r="42" spans="2:25" ht="24" customHeight="1" outlineLevel="1">
      <c r="C42" s="76" t="s">
        <v>136</v>
      </c>
      <c r="D42" s="76"/>
      <c r="E42" s="76"/>
      <c r="F42" s="117"/>
      <c r="G42" s="226"/>
      <c r="H42" s="117"/>
      <c r="I42" s="116"/>
      <c r="J42" s="116"/>
      <c r="K42" s="116"/>
    </row>
    <row r="43" spans="2:25" ht="35.1" customHeight="1" outlineLevel="1">
      <c r="C43" s="79" t="s">
        <v>45</v>
      </c>
      <c r="D43" s="79"/>
      <c r="E43" s="79"/>
      <c r="F43" s="118">
        <f>+F41-F42</f>
        <v>0</v>
      </c>
      <c r="G43" s="228">
        <f>+G41-G42</f>
        <v>0</v>
      </c>
      <c r="H43" s="119"/>
      <c r="I43" s="116"/>
      <c r="J43" s="116"/>
      <c r="K43" s="116"/>
    </row>
    <row r="44" spans="2:25" ht="24" customHeight="1" outlineLevel="1">
      <c r="C44" s="264" t="s">
        <v>122</v>
      </c>
      <c r="D44" s="264"/>
      <c r="E44" s="264"/>
      <c r="F44" s="124">
        <v>0</v>
      </c>
      <c r="G44" s="227">
        <v>0</v>
      </c>
      <c r="H44" s="120"/>
      <c r="I44" s="116"/>
      <c r="J44" s="116"/>
      <c r="K44" s="116"/>
    </row>
    <row r="45" spans="2:25" ht="8.1" customHeight="1" outlineLevel="1">
      <c r="C45" s="101"/>
      <c r="D45" s="76"/>
      <c r="E45" s="76"/>
      <c r="F45" s="121" t="s">
        <v>4</v>
      </c>
      <c r="G45" s="115" t="s">
        <v>4</v>
      </c>
      <c r="H45" s="115"/>
      <c r="I45" s="116"/>
      <c r="J45" s="116"/>
      <c r="K45" s="116"/>
    </row>
    <row r="46" spans="2:25" ht="35.1" customHeight="1">
      <c r="C46" s="79" t="s">
        <v>46</v>
      </c>
      <c r="D46" s="79"/>
      <c r="E46" s="79"/>
      <c r="F46" s="122"/>
      <c r="G46" s="79"/>
      <c r="H46" s="79"/>
      <c r="I46" s="125">
        <f>+((+F43/365*(365-F44)))</f>
        <v>0</v>
      </c>
      <c r="J46" s="125" t="s">
        <v>4</v>
      </c>
      <c r="K46" s="125">
        <f>+((+G43/365*(365-G44)))</f>
        <v>0</v>
      </c>
    </row>
    <row r="47" spans="2:25" ht="27.95" customHeight="1">
      <c r="C47" s="41"/>
    </row>
    <row r="48" spans="2:25" s="37" customFormat="1" ht="23.25">
      <c r="C48" s="263" t="s">
        <v>47</v>
      </c>
      <c r="D48" s="263"/>
      <c r="E48" s="263"/>
      <c r="F48" s="263"/>
      <c r="G48" s="213"/>
      <c r="H48" s="214"/>
      <c r="I48" s="215"/>
      <c r="J48" s="216"/>
      <c r="K48" s="216"/>
      <c r="Y48" s="29"/>
    </row>
    <row r="49" spans="1:26" s="37" customFormat="1" ht="6" customHeight="1">
      <c r="C49" s="109"/>
      <c r="D49" s="109"/>
      <c r="E49" s="109"/>
      <c r="F49" s="109"/>
      <c r="G49" s="126"/>
      <c r="H49" s="63"/>
      <c r="I49" s="62"/>
      <c r="J49" s="38"/>
      <c r="K49" s="38"/>
      <c r="Y49" s="29"/>
    </row>
    <row r="50" spans="1:26" s="37" customFormat="1" ht="24" customHeight="1">
      <c r="C50" s="35"/>
      <c r="H50" s="42"/>
      <c r="I50" s="186" t="s">
        <v>110</v>
      </c>
      <c r="J50" s="186"/>
      <c r="K50" s="186" t="s">
        <v>111</v>
      </c>
      <c r="Z50" s="29"/>
    </row>
    <row r="51" spans="1:26" ht="24" customHeight="1" outlineLevel="1">
      <c r="B51" s="76"/>
      <c r="C51" s="176" t="s">
        <v>48</v>
      </c>
      <c r="D51" s="176"/>
      <c r="E51" s="176"/>
      <c r="F51" s="176"/>
      <c r="G51" s="176"/>
      <c r="H51" s="176"/>
      <c r="I51" s="198"/>
      <c r="J51" s="199"/>
      <c r="K51" s="200"/>
      <c r="L51" s="184"/>
      <c r="M51" s="76"/>
      <c r="N51" s="78"/>
    </row>
    <row r="52" spans="1:26" ht="24" customHeight="1" outlineLevel="1">
      <c r="B52" s="76"/>
      <c r="C52" s="114" t="s">
        <v>49</v>
      </c>
      <c r="D52" s="114"/>
      <c r="E52" s="114"/>
      <c r="F52" s="114"/>
      <c r="G52" s="114"/>
      <c r="H52" s="114"/>
      <c r="I52" s="205"/>
      <c r="J52" s="206"/>
      <c r="K52" s="207"/>
      <c r="L52" s="184"/>
      <c r="M52" s="76"/>
      <c r="N52" s="78"/>
    </row>
    <row r="53" spans="1:26" ht="24" customHeight="1" outlineLevel="1">
      <c r="B53" s="76"/>
      <c r="C53" s="201" t="s">
        <v>50</v>
      </c>
      <c r="D53" s="201"/>
      <c r="E53" s="201"/>
      <c r="F53" s="201"/>
      <c r="G53" s="201"/>
      <c r="H53" s="201"/>
      <c r="I53" s="202"/>
      <c r="J53" s="203"/>
      <c r="K53" s="204"/>
      <c r="L53" s="184"/>
      <c r="M53" s="76"/>
      <c r="N53" s="78"/>
    </row>
    <row r="54" spans="1:26" ht="24" customHeight="1" outlineLevel="1">
      <c r="B54" s="76"/>
      <c r="C54" s="176" t="s">
        <v>51</v>
      </c>
      <c r="D54" s="176"/>
      <c r="E54" s="176"/>
      <c r="F54" s="176"/>
      <c r="G54" s="176"/>
      <c r="H54" s="176"/>
      <c r="I54" s="198"/>
      <c r="J54" s="199"/>
      <c r="K54" s="200"/>
      <c r="L54" s="184"/>
      <c r="M54" s="76"/>
      <c r="N54" s="78"/>
      <c r="Z54" s="37"/>
    </row>
    <row r="55" spans="1:26" ht="24" customHeight="1" outlineLevel="1">
      <c r="B55" s="76"/>
      <c r="C55" s="114" t="s">
        <v>52</v>
      </c>
      <c r="D55" s="114"/>
      <c r="E55" s="114"/>
      <c r="F55" s="114"/>
      <c r="G55" s="114"/>
      <c r="H55" s="114"/>
      <c r="I55" s="205"/>
      <c r="J55" s="206"/>
      <c r="K55" s="207"/>
      <c r="L55" s="184"/>
      <c r="M55" s="76"/>
      <c r="N55" s="78"/>
    </row>
    <row r="56" spans="1:26" ht="24" customHeight="1" outlineLevel="1">
      <c r="B56" s="76"/>
      <c r="C56" s="201" t="s">
        <v>53</v>
      </c>
      <c r="D56" s="201"/>
      <c r="E56" s="201"/>
      <c r="F56" s="201"/>
      <c r="G56" s="201"/>
      <c r="H56" s="201"/>
      <c r="I56" s="202"/>
      <c r="J56" s="203"/>
      <c r="K56" s="204"/>
      <c r="L56" s="184"/>
      <c r="M56" s="76"/>
      <c r="N56" s="78"/>
    </row>
    <row r="57" spans="1:26" ht="24" customHeight="1" outlineLevel="1">
      <c r="B57" s="76"/>
      <c r="C57" s="190" t="s">
        <v>54</v>
      </c>
      <c r="D57" s="190"/>
      <c r="E57" s="190"/>
      <c r="F57" s="190"/>
      <c r="G57" s="190"/>
      <c r="H57" s="190"/>
      <c r="I57" s="192"/>
      <c r="J57" s="193"/>
      <c r="K57" s="194"/>
      <c r="L57" s="184"/>
      <c r="M57" s="76"/>
      <c r="N57" s="78"/>
    </row>
    <row r="58" spans="1:26" ht="24" customHeight="1" outlineLevel="1">
      <c r="B58" s="76"/>
      <c r="C58" s="114" t="s">
        <v>55</v>
      </c>
      <c r="D58" s="114"/>
      <c r="E58" s="114"/>
      <c r="F58" s="114"/>
      <c r="G58" s="114"/>
      <c r="H58" s="114"/>
      <c r="I58" s="205"/>
      <c r="J58" s="206"/>
      <c r="K58" s="207"/>
      <c r="L58" s="184"/>
      <c r="M58" s="76"/>
      <c r="N58" s="78"/>
    </row>
    <row r="59" spans="1:26" ht="24" customHeight="1" outlineLevel="1">
      <c r="B59" s="76"/>
      <c r="C59" s="190" t="s">
        <v>56</v>
      </c>
      <c r="D59" s="190"/>
      <c r="E59" s="190"/>
      <c r="F59" s="190"/>
      <c r="G59" s="190"/>
      <c r="H59" s="190"/>
      <c r="I59" s="192"/>
      <c r="J59" s="193"/>
      <c r="K59" s="194"/>
      <c r="L59" s="184"/>
      <c r="M59" s="76"/>
      <c r="N59" s="78"/>
    </row>
    <row r="60" spans="1:26" ht="24" customHeight="1" outlineLevel="1">
      <c r="B60" s="76"/>
      <c r="C60" s="114" t="s">
        <v>57</v>
      </c>
      <c r="D60" s="114"/>
      <c r="E60" s="114"/>
      <c r="F60" s="114"/>
      <c r="G60" s="114"/>
      <c r="H60" s="114"/>
      <c r="I60" s="205"/>
      <c r="J60" s="206"/>
      <c r="K60" s="207"/>
      <c r="L60" s="184"/>
      <c r="M60" s="76"/>
      <c r="N60" s="78"/>
    </row>
    <row r="61" spans="1:26" ht="24" customHeight="1" outlineLevel="1">
      <c r="B61" s="76"/>
      <c r="C61" s="114" t="s">
        <v>58</v>
      </c>
      <c r="D61" s="114"/>
      <c r="E61" s="114"/>
      <c r="F61" s="114"/>
      <c r="G61" s="114"/>
      <c r="H61" s="114"/>
      <c r="I61" s="205"/>
      <c r="J61" s="206"/>
      <c r="K61" s="207"/>
      <c r="L61" s="184"/>
      <c r="M61" s="76"/>
      <c r="N61" s="78"/>
      <c r="O61" s="45"/>
    </row>
    <row r="62" spans="1:26" ht="24" customHeight="1" outlineLevel="1">
      <c r="B62" s="76"/>
      <c r="C62" s="201" t="s">
        <v>59</v>
      </c>
      <c r="D62" s="201"/>
      <c r="E62" s="201"/>
      <c r="F62" s="201"/>
      <c r="G62" s="201"/>
      <c r="H62" s="201"/>
      <c r="I62" s="202"/>
      <c r="J62" s="203"/>
      <c r="K62" s="204"/>
      <c r="L62" s="184"/>
      <c r="M62" s="76"/>
      <c r="N62" s="78"/>
    </row>
    <row r="63" spans="1:26" ht="24" customHeight="1" outlineLevel="1">
      <c r="B63" s="76"/>
      <c r="C63" s="195"/>
      <c r="D63" s="195"/>
      <c r="E63" s="195"/>
      <c r="F63" s="191"/>
      <c r="G63" s="191"/>
      <c r="H63" s="190"/>
      <c r="I63" s="188"/>
      <c r="J63" s="188"/>
      <c r="K63" s="188"/>
      <c r="L63" s="189"/>
      <c r="M63" s="76"/>
      <c r="N63" s="76"/>
    </row>
    <row r="64" spans="1:26" s="37" customFormat="1" ht="27.95" customHeight="1" outlineLevel="1">
      <c r="A64" s="44"/>
      <c r="B64" s="76"/>
      <c r="C64" s="196" t="s">
        <v>60</v>
      </c>
      <c r="D64" s="195"/>
      <c r="E64" s="195"/>
      <c r="F64" s="197"/>
      <c r="G64" s="197"/>
      <c r="H64" s="190"/>
      <c r="I64" s="188"/>
      <c r="J64" s="188"/>
      <c r="K64" s="188"/>
      <c r="L64" s="189"/>
      <c r="M64" s="76"/>
      <c r="N64" s="76"/>
      <c r="Z64" s="29"/>
    </row>
    <row r="65" spans="1:26" ht="24" customHeight="1" outlineLevel="2">
      <c r="B65" s="76"/>
      <c r="C65" s="130"/>
      <c r="D65" s="114"/>
      <c r="E65" s="114"/>
      <c r="F65" s="114"/>
      <c r="G65" s="114"/>
      <c r="H65" s="114"/>
      <c r="I65" s="205" t="s">
        <v>4</v>
      </c>
      <c r="J65" s="206" t="s">
        <v>4</v>
      </c>
      <c r="K65" s="207" t="s">
        <v>4</v>
      </c>
      <c r="L65" s="127"/>
      <c r="M65" s="185" t="s">
        <v>4</v>
      </c>
      <c r="N65" s="78"/>
    </row>
    <row r="66" spans="1:26" ht="24" customHeight="1" outlineLevel="2">
      <c r="B66" s="76"/>
      <c r="C66" s="130" t="s">
        <v>4</v>
      </c>
      <c r="D66" s="114"/>
      <c r="E66" s="114"/>
      <c r="F66" s="114"/>
      <c r="G66" s="114"/>
      <c r="H66" s="114"/>
      <c r="I66" s="205"/>
      <c r="J66" s="206"/>
      <c r="K66" s="207"/>
      <c r="L66" s="127"/>
      <c r="M66" s="76"/>
      <c r="N66" s="78"/>
    </row>
    <row r="67" spans="1:26" ht="24" customHeight="1" outlineLevel="2">
      <c r="B67" s="76"/>
      <c r="C67" s="130" t="s">
        <v>4</v>
      </c>
      <c r="D67" s="114"/>
      <c r="E67" s="114"/>
      <c r="F67" s="114"/>
      <c r="G67" s="114"/>
      <c r="H67" s="114"/>
      <c r="I67" s="205"/>
      <c r="J67" s="206"/>
      <c r="K67" s="207"/>
      <c r="L67" s="127"/>
      <c r="M67" s="76"/>
      <c r="N67" s="78"/>
    </row>
    <row r="68" spans="1:26" ht="24" customHeight="1" outlineLevel="2">
      <c r="B68" s="76"/>
      <c r="C68" s="130" t="s">
        <v>4</v>
      </c>
      <c r="D68" s="114"/>
      <c r="E68" s="114"/>
      <c r="F68" s="114"/>
      <c r="G68" s="114"/>
      <c r="H68" s="114"/>
      <c r="I68" s="205"/>
      <c r="J68" s="206"/>
      <c r="K68" s="207"/>
      <c r="L68" s="127"/>
      <c r="M68" s="76"/>
      <c r="N68" s="78"/>
    </row>
    <row r="69" spans="1:26" ht="24" customHeight="1" outlineLevel="2">
      <c r="B69" s="76"/>
      <c r="C69" s="130" t="s">
        <v>4</v>
      </c>
      <c r="D69" s="114"/>
      <c r="E69" s="114"/>
      <c r="F69" s="114"/>
      <c r="G69" s="114"/>
      <c r="H69" s="114"/>
      <c r="I69" s="217"/>
      <c r="J69" s="206"/>
      <c r="K69" s="207"/>
      <c r="L69" s="127"/>
      <c r="M69" s="76"/>
      <c r="N69" s="78"/>
      <c r="Z69" s="37"/>
    </row>
    <row r="70" spans="1:26" s="212" customFormat="1" ht="20.25" customHeight="1">
      <c r="G70" s="218"/>
      <c r="M70" s="45"/>
    </row>
    <row r="71" spans="1:26" ht="9.75" customHeight="1">
      <c r="M71" s="45" t="s">
        <v>4</v>
      </c>
    </row>
    <row r="72" spans="1:26" s="76" customFormat="1" ht="35.1" customHeight="1">
      <c r="C72" s="79" t="s">
        <v>61</v>
      </c>
      <c r="D72" s="79"/>
      <c r="E72" s="79"/>
      <c r="F72" s="79"/>
      <c r="G72" s="79"/>
      <c r="H72" s="79"/>
      <c r="I72" s="149">
        <f>SUM(I51:I69)+I46</f>
        <v>0</v>
      </c>
      <c r="J72" s="149" t="s">
        <v>4</v>
      </c>
      <c r="K72" s="149">
        <f>SUM(K51:K69)+K46</f>
        <v>0</v>
      </c>
      <c r="Y72" s="150"/>
    </row>
    <row r="73" spans="1:26" ht="23.1" customHeight="1">
      <c r="A73" s="57"/>
      <c r="B73" s="57"/>
      <c r="C73" s="57"/>
      <c r="D73" s="57"/>
      <c r="E73" s="57"/>
      <c r="F73" s="57"/>
      <c r="G73" s="57"/>
      <c r="H73" s="57"/>
      <c r="I73" s="154"/>
      <c r="J73" s="154"/>
      <c r="K73" s="154"/>
    </row>
    <row r="74" spans="1:26" s="131" customFormat="1" ht="50.1" customHeight="1">
      <c r="A74" s="153"/>
      <c r="B74" s="265" t="s">
        <v>62</v>
      </c>
      <c r="C74" s="265"/>
      <c r="D74" s="265"/>
      <c r="E74" s="265"/>
      <c r="F74" s="265"/>
      <c r="I74" s="155">
        <f>+I23-I36-I72</f>
        <v>0</v>
      </c>
      <c r="J74" s="152"/>
      <c r="K74" s="156">
        <f>+K23-K36-K72</f>
        <v>0</v>
      </c>
      <c r="N74" s="151"/>
      <c r="P74" s="208">
        <f>+I36-I72</f>
        <v>0</v>
      </c>
    </row>
    <row r="75" spans="1:26" ht="19.5" customHeight="1">
      <c r="B75" s="32"/>
      <c r="I75" s="64"/>
      <c r="J75" s="65"/>
      <c r="K75" s="64"/>
    </row>
    <row r="76" spans="1:26" s="159" customFormat="1" ht="24" customHeight="1">
      <c r="B76" s="162" t="s">
        <v>118</v>
      </c>
      <c r="C76" s="163"/>
      <c r="D76" s="163"/>
      <c r="E76" s="163"/>
      <c r="F76" s="163"/>
      <c r="G76" s="163"/>
      <c r="H76" s="163"/>
      <c r="I76" s="221">
        <v>0</v>
      </c>
      <c r="J76" s="222"/>
      <c r="K76" s="223">
        <v>0</v>
      </c>
    </row>
    <row r="77" spans="1:26" ht="19.5" customHeight="1">
      <c r="B77" s="32"/>
      <c r="I77" s="64"/>
      <c r="J77" s="65"/>
      <c r="K77" s="64"/>
    </row>
    <row r="78" spans="1:26" s="159" customFormat="1" ht="24" customHeight="1" outlineLevel="1">
      <c r="B78" s="162" t="s">
        <v>140</v>
      </c>
      <c r="C78" s="163"/>
      <c r="D78" s="163"/>
      <c r="E78" s="163"/>
      <c r="F78" s="163"/>
      <c r="G78" s="163"/>
      <c r="H78" s="163"/>
      <c r="I78" s="164">
        <f>+I74+I76</f>
        <v>0</v>
      </c>
      <c r="J78" s="165"/>
      <c r="K78" s="166">
        <f>K74+K76</f>
        <v>0</v>
      </c>
    </row>
    <row r="79" spans="1:26" ht="19.5" customHeight="1" outlineLevel="1">
      <c r="B79" s="67"/>
      <c r="C79" s="68"/>
      <c r="D79" s="68"/>
      <c r="E79" s="68"/>
      <c r="F79" s="68"/>
      <c r="G79" s="68"/>
      <c r="H79" s="68"/>
      <c r="I79" s="69"/>
      <c r="J79" s="70"/>
      <c r="K79" s="69"/>
    </row>
    <row r="80" spans="1:26" s="159" customFormat="1" ht="24" customHeight="1">
      <c r="B80" s="82" t="s">
        <v>116</v>
      </c>
      <c r="E80" s="82"/>
      <c r="F80" s="160" t="s">
        <v>119</v>
      </c>
      <c r="G80" s="220" t="s">
        <v>134</v>
      </c>
      <c r="H80" s="82"/>
      <c r="I80" s="82"/>
      <c r="J80" s="82"/>
      <c r="K80" s="161" t="str">
        <f>IF(G80="N/A","",ROUND((+K78/12*G80),2))</f>
        <v/>
      </c>
    </row>
    <row r="81" spans="1:11" ht="51.95" customHeight="1">
      <c r="D81" s="43"/>
    </row>
    <row r="82" spans="1:11" ht="50.1" customHeight="1">
      <c r="A82" s="167"/>
      <c r="B82" s="135" t="s">
        <v>29</v>
      </c>
      <c r="C82" s="167"/>
      <c r="D82" s="167"/>
      <c r="I82" s="43"/>
      <c r="J82" s="43"/>
      <c r="K82" s="43"/>
    </row>
    <row r="83" spans="1:11" ht="6" customHeight="1">
      <c r="B83" s="31"/>
      <c r="I83" s="43"/>
      <c r="J83" s="43"/>
      <c r="K83" s="43"/>
    </row>
    <row r="84" spans="1:11" s="76" customFormat="1" ht="24" customHeight="1">
      <c r="B84" s="115"/>
      <c r="C84" s="176" t="s">
        <v>38</v>
      </c>
      <c r="D84" s="176"/>
      <c r="E84" s="176"/>
      <c r="F84" s="176"/>
      <c r="G84" s="176"/>
      <c r="H84" s="176"/>
      <c r="I84" s="177">
        <f>I23</f>
        <v>0</v>
      </c>
      <c r="J84" s="178"/>
      <c r="K84" s="179">
        <f>K23</f>
        <v>0</v>
      </c>
    </row>
    <row r="85" spans="1:11" s="76" customFormat="1" ht="24" customHeight="1">
      <c r="B85" s="115"/>
      <c r="C85" s="114" t="s">
        <v>31</v>
      </c>
      <c r="D85" s="114"/>
      <c r="E85" s="114"/>
      <c r="F85" s="114"/>
      <c r="G85" s="114"/>
      <c r="H85" s="114"/>
      <c r="I85" s="180">
        <f>SUM(I29:I34)</f>
        <v>0</v>
      </c>
      <c r="J85" s="175"/>
      <c r="K85" s="181">
        <f>SUM(K29:K34)</f>
        <v>0</v>
      </c>
    </row>
    <row r="86" spans="1:11" s="76" customFormat="1" ht="24" customHeight="1">
      <c r="B86" s="115"/>
      <c r="C86" s="76" t="s">
        <v>32</v>
      </c>
      <c r="I86" s="169">
        <f>+I72</f>
        <v>0</v>
      </c>
      <c r="J86" s="168"/>
      <c r="K86" s="172">
        <f>+K72</f>
        <v>0</v>
      </c>
    </row>
    <row r="87" spans="1:11" s="76" customFormat="1" ht="24" customHeight="1">
      <c r="B87" s="115"/>
      <c r="C87" s="229" t="s">
        <v>137</v>
      </c>
      <c r="D87" s="229"/>
      <c r="E87" s="229"/>
      <c r="F87" s="229"/>
      <c r="G87" s="229"/>
      <c r="H87" s="229"/>
      <c r="I87" s="230">
        <f>+I76</f>
        <v>0</v>
      </c>
      <c r="J87" s="231"/>
      <c r="K87" s="232">
        <f>+K76</f>
        <v>0</v>
      </c>
    </row>
    <row r="88" spans="1:11" s="76" customFormat="1" ht="8.1" customHeight="1">
      <c r="B88" s="115"/>
      <c r="I88" s="169"/>
      <c r="J88" s="168"/>
      <c r="K88" s="173"/>
    </row>
    <row r="89" spans="1:11" s="76" customFormat="1" ht="24" customHeight="1">
      <c r="B89" s="115"/>
      <c r="C89" s="79" t="s">
        <v>117</v>
      </c>
      <c r="D89" s="79"/>
      <c r="E89" s="79"/>
      <c r="F89" s="79"/>
      <c r="G89" s="79"/>
      <c r="H89" s="79"/>
      <c r="I89" s="170">
        <f>+I84-I85-I86+I87</f>
        <v>0</v>
      </c>
      <c r="J89" s="171"/>
      <c r="K89" s="174">
        <f>+K84-K85-K86+K87</f>
        <v>0</v>
      </c>
    </row>
    <row r="90" spans="1:11" ht="50.1" customHeight="1"/>
    <row r="91" spans="1:11" s="235" customFormat="1" ht="9.9499999999999993" customHeight="1"/>
    <row r="92" spans="1:11" s="233" customFormat="1" ht="30" customHeight="1">
      <c r="C92" s="234" t="s">
        <v>145</v>
      </c>
      <c r="D92" s="234"/>
      <c r="E92" s="234" t="s">
        <v>143</v>
      </c>
    </row>
    <row r="93" spans="1:11" s="233" customFormat="1" ht="30" customHeight="1">
      <c r="C93" s="236"/>
      <c r="E93" s="236"/>
    </row>
    <row r="94" spans="1:11" s="233" customFormat="1"/>
    <row r="95" spans="1:11" s="233" customFormat="1" ht="30" customHeight="1">
      <c r="C95" s="234" t="s">
        <v>146</v>
      </c>
    </row>
    <row r="96" spans="1:11" s="233" customFormat="1" ht="30" customHeight="1">
      <c r="C96" s="236"/>
    </row>
    <row r="97" spans="2:25">
      <c r="I97" s="43"/>
    </row>
    <row r="99" spans="2:25" ht="20.25">
      <c r="B99" s="182" t="s">
        <v>121</v>
      </c>
      <c r="C99" s="182"/>
      <c r="D99" s="182"/>
      <c r="E99" s="182"/>
      <c r="F99" s="182"/>
      <c r="G99" s="182"/>
      <c r="Y99" s="34"/>
    </row>
    <row r="100" spans="2:25" ht="20.25">
      <c r="B100" s="182" t="s">
        <v>131</v>
      </c>
      <c r="C100" s="182"/>
      <c r="D100" s="182"/>
      <c r="E100" s="182"/>
      <c r="F100" s="182"/>
      <c r="G100" s="182"/>
      <c r="Y100" s="34"/>
    </row>
    <row r="101" spans="2:25" ht="20.25">
      <c r="B101" s="182" t="s">
        <v>132</v>
      </c>
      <c r="C101" s="182"/>
      <c r="D101" s="182"/>
      <c r="E101" s="182"/>
      <c r="F101" s="182"/>
      <c r="G101" s="182"/>
      <c r="Y101" s="34"/>
    </row>
    <row r="102" spans="2:25" ht="17.45" customHeight="1">
      <c r="B102" s="182"/>
      <c r="C102" s="182"/>
      <c r="D102" s="182"/>
      <c r="E102" s="182"/>
      <c r="F102" s="182"/>
      <c r="G102" s="182"/>
    </row>
    <row r="103" spans="2:25" ht="17.45" customHeight="1">
      <c r="B103" s="182"/>
      <c r="C103" s="182"/>
      <c r="D103" s="182"/>
      <c r="E103" s="182"/>
      <c r="F103" s="182"/>
      <c r="G103" s="182"/>
    </row>
    <row r="104" spans="2:25" ht="14.1" customHeight="1">
      <c r="B104" s="183" t="s">
        <v>125</v>
      </c>
      <c r="C104" s="183"/>
      <c r="D104" s="269" t="s">
        <v>127</v>
      </c>
      <c r="E104" s="270"/>
      <c r="F104" s="270"/>
      <c r="G104" s="270"/>
      <c r="H104" s="270"/>
      <c r="I104" s="270"/>
    </row>
    <row r="105" spans="2:25" ht="14.1" customHeight="1">
      <c r="B105" s="266" t="s">
        <v>126</v>
      </c>
      <c r="C105" s="266"/>
      <c r="D105" s="266" t="s">
        <v>128</v>
      </c>
      <c r="E105" s="266"/>
      <c r="F105" s="266"/>
      <c r="G105" s="266"/>
      <c r="H105" s="266"/>
      <c r="I105" s="266"/>
      <c r="J105" s="29" t="s">
        <v>4</v>
      </c>
    </row>
    <row r="106" spans="2:25" ht="14.1" customHeight="1">
      <c r="B106" s="266" t="s">
        <v>123</v>
      </c>
      <c r="C106" s="266"/>
      <c r="D106" s="266" t="s">
        <v>129</v>
      </c>
      <c r="E106" s="271"/>
      <c r="F106" s="271"/>
      <c r="G106" s="271"/>
      <c r="H106" s="271"/>
      <c r="I106" s="271"/>
    </row>
    <row r="107" spans="2:25" ht="14.1" customHeight="1">
      <c r="B107" s="266" t="s">
        <v>124</v>
      </c>
      <c r="C107" s="266"/>
      <c r="D107" s="266" t="s">
        <v>130</v>
      </c>
      <c r="E107" s="266"/>
      <c r="F107" s="266"/>
      <c r="G107" s="266"/>
      <c r="H107" s="266"/>
      <c r="I107" s="266"/>
    </row>
  </sheetData>
  <sheetProtection algorithmName="SHA-512" hashValue="9YX86aCdyjoHF6gvV/I7jAjuxJ3aqESJahavZtXrMj7N4pC3ED3dg7nr3ZXJ8T3cVWsV4A5hNg9u4fzPKX4DtQ==" saltValue="WwevKxm7xngH4EhEZGe1+A==" spinCount="100000" sheet="1" formatCells="0" formatColumns="0" formatRows="0" insertColumns="0" insertRows="0" insertHyperlinks="0" deleteColumns="0" deleteRows="0" sort="0" autoFilter="0" pivotTables="0"/>
  <mergeCells count="13">
    <mergeCell ref="A1:XFD1"/>
    <mergeCell ref="C48:F48"/>
    <mergeCell ref="C44:E44"/>
    <mergeCell ref="B74:F74"/>
    <mergeCell ref="B107:C107"/>
    <mergeCell ref="B106:C106"/>
    <mergeCell ref="B2:K2"/>
    <mergeCell ref="C3:K3"/>
    <mergeCell ref="B105:C105"/>
    <mergeCell ref="D104:I104"/>
    <mergeCell ref="D105:I105"/>
    <mergeCell ref="D106:I106"/>
    <mergeCell ref="D107:I107"/>
  </mergeCells>
  <phoneticPr fontId="71" type="noConversion"/>
  <conditionalFormatting sqref="C14:K15 C17:K17 C16:H16">
    <cfRule type="expression" dxfId="5" priority="16">
      <formula>NOT($G$12="Yes")</formula>
    </cfRule>
  </conditionalFormatting>
  <conditionalFormatting sqref="L68:L69">
    <cfRule type="expression" dxfId="4" priority="15">
      <formula>NOT($G$12="No")</formula>
    </cfRule>
  </conditionalFormatting>
  <conditionalFormatting sqref="I78:K78">
    <cfRule type="expression" dxfId="3" priority="14">
      <formula>AND($I$76="",$K$76="")</formula>
    </cfRule>
  </conditionalFormatting>
  <conditionalFormatting sqref="K80">
    <cfRule type="expression" dxfId="2" priority="13">
      <formula>ifblank($I$76)</formula>
    </cfRule>
  </conditionalFormatting>
  <conditionalFormatting sqref="G48">
    <cfRule type="expression" dxfId="1" priority="12">
      <formula>$G$12="No"</formula>
    </cfRule>
  </conditionalFormatting>
  <conditionalFormatting sqref="I16:K16">
    <cfRule type="expression" dxfId="0" priority="1">
      <formula>NOT($G$12="Yes")</formula>
    </cfRule>
  </conditionalFormatting>
  <dataValidations count="5">
    <dataValidation type="list" allowBlank="1" showInputMessage="1" showErrorMessage="1" sqref="H44" xr:uid="{66E3620E-5085-4044-8A97-4965FDC6C0F2}">
      <formula1>$Y$35:$Y$37</formula1>
    </dataValidation>
    <dataValidation type="list" allowBlank="1" showInputMessage="1" showErrorMessage="1" sqref="G12:H13" xr:uid="{B1003557-956F-410D-846A-432EAD30A7F7}">
      <formula1>"Yes,No"</formula1>
    </dataValidation>
    <dataValidation type="list" allowBlank="1" showInputMessage="1" showErrorMessage="1" promptTitle="Policy Months" prompt="Alternative Policy Months 18 or 24" sqref="H80" xr:uid="{7AE1BB28-8BEB-4377-A987-C4C4BB524B02}">
      <formula1>"18,24"</formula1>
    </dataValidation>
    <dataValidation type="list" allowBlank="1" showInputMessage="1" showErrorMessage="1" promptTitle="Policy Months" prompt="Alternative Policy Months 18 or 24" sqref="G80" xr:uid="{1D9EC282-2799-1F47-8483-9FE4D185E3FC}">
      <formula1>"N/A,18,24"</formula1>
    </dataValidation>
    <dataValidation type="list" allowBlank="1" showInputMessage="1" showErrorMessage="1" sqref="F44:G44" xr:uid="{96364ED6-835A-4592-921A-99525FD72CBA}">
      <formula1>$Y$31:$Y$37</formula1>
    </dataValidation>
  </dataValidations>
  <pageMargins left="0.2" right="0.2" top="0.25" bottom="0.25" header="0.3" footer="0.3"/>
  <pageSetup scale="38" orientation="portrait" r:id="rId1"/>
  <headerFooter>
    <oddFooter>&amp;LCompleted by: ________________&amp;RCompleted on &amp;D</oddFoot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pageSetUpPr fitToPage="1"/>
  </sheetPr>
  <dimension ref="A1:Q11"/>
  <sheetViews>
    <sheetView workbookViewId="0">
      <selection activeCell="F6" sqref="F6"/>
    </sheetView>
  </sheetViews>
  <sheetFormatPr defaultColWidth="8.85546875" defaultRowHeight="12.75"/>
  <cols>
    <col min="3" max="3" width="11" customWidth="1"/>
    <col min="4" max="5" width="6.42578125" customWidth="1"/>
    <col min="6" max="6" width="10.140625" customWidth="1"/>
    <col min="9" max="9" width="11.42578125" customWidth="1"/>
    <col min="10" max="10" width="10" customWidth="1"/>
    <col min="13" max="13" width="7" customWidth="1"/>
    <col min="14" max="14" width="14.140625" customWidth="1"/>
    <col min="15" max="15" width="13.85546875" customWidth="1"/>
    <col min="16" max="16" width="14" customWidth="1"/>
  </cols>
  <sheetData>
    <row r="1" spans="1:17" ht="36.75" customHeight="1">
      <c r="A1" s="272" t="s">
        <v>64</v>
      </c>
      <c r="B1" s="272"/>
      <c r="C1" s="272"/>
      <c r="D1" s="272"/>
      <c r="E1" s="272"/>
      <c r="F1" s="272"/>
      <c r="G1" s="272"/>
      <c r="H1" s="272"/>
      <c r="I1" s="272"/>
      <c r="J1" s="273" t="s">
        <v>65</v>
      </c>
      <c r="K1" s="273"/>
      <c r="L1" s="273"/>
      <c r="M1" s="273"/>
      <c r="N1" s="273"/>
      <c r="O1" s="49" t="s">
        <v>66</v>
      </c>
      <c r="P1" s="4"/>
    </row>
    <row r="2" spans="1:17" ht="25.5">
      <c r="A2" s="5" t="s">
        <v>67</v>
      </c>
      <c r="B2" s="6" t="s">
        <v>68</v>
      </c>
      <c r="C2" s="5" t="s">
        <v>69</v>
      </c>
      <c r="D2" s="6" t="s">
        <v>70</v>
      </c>
      <c r="E2" s="6" t="s">
        <v>71</v>
      </c>
      <c r="F2" s="5" t="s">
        <v>72</v>
      </c>
      <c r="G2" s="7" t="s">
        <v>73</v>
      </c>
      <c r="H2" s="5" t="s">
        <v>74</v>
      </c>
      <c r="I2" s="5" t="s">
        <v>75</v>
      </c>
      <c r="J2" s="5" t="s">
        <v>76</v>
      </c>
      <c r="K2" s="5" t="s">
        <v>77</v>
      </c>
      <c r="L2" s="5" t="s">
        <v>78</v>
      </c>
      <c r="M2" s="5" t="s">
        <v>79</v>
      </c>
      <c r="N2" s="50" t="s">
        <v>80</v>
      </c>
      <c r="O2" s="50" t="s">
        <v>81</v>
      </c>
      <c r="P2" s="8" t="s">
        <v>82</v>
      </c>
    </row>
    <row r="3" spans="1:17" ht="51">
      <c r="A3" s="14" t="s">
        <v>83</v>
      </c>
      <c r="B3" s="51" t="s">
        <v>84</v>
      </c>
      <c r="C3" s="51" t="s">
        <v>85</v>
      </c>
      <c r="D3" s="52" t="s">
        <v>86</v>
      </c>
      <c r="E3" s="53">
        <v>11222</v>
      </c>
      <c r="F3" s="51" t="s">
        <v>87</v>
      </c>
      <c r="G3" s="54">
        <v>11400</v>
      </c>
      <c r="H3" s="55">
        <v>1954</v>
      </c>
      <c r="I3" s="13">
        <v>2</v>
      </c>
      <c r="J3" s="13" t="s">
        <v>88</v>
      </c>
      <c r="K3" s="13" t="s">
        <v>88</v>
      </c>
      <c r="L3" s="18">
        <v>0.02</v>
      </c>
      <c r="M3" s="16" t="s">
        <v>89</v>
      </c>
      <c r="N3" s="17">
        <v>3319680</v>
      </c>
      <c r="O3" s="9">
        <v>2340000</v>
      </c>
      <c r="P3" s="10">
        <f t="shared" ref="P3:P10" si="0">SUM(N3:O3)</f>
        <v>5659680</v>
      </c>
      <c r="Q3" s="11"/>
    </row>
    <row r="4" spans="1:17" ht="51">
      <c r="A4" s="14" t="s">
        <v>90</v>
      </c>
      <c r="B4" s="51" t="s">
        <v>91</v>
      </c>
      <c r="C4" s="51" t="s">
        <v>85</v>
      </c>
      <c r="D4" s="52" t="s">
        <v>86</v>
      </c>
      <c r="E4" s="53">
        <v>11222</v>
      </c>
      <c r="F4" s="51" t="s">
        <v>87</v>
      </c>
      <c r="G4" s="54">
        <v>19475</v>
      </c>
      <c r="H4" s="55">
        <v>1954</v>
      </c>
      <c r="I4" s="13">
        <v>2</v>
      </c>
      <c r="J4" s="13" t="s">
        <v>88</v>
      </c>
      <c r="K4" s="13" t="s">
        <v>88</v>
      </c>
      <c r="L4" s="18">
        <v>0.02</v>
      </c>
      <c r="M4" s="16" t="s">
        <v>89</v>
      </c>
      <c r="N4" s="17">
        <v>5671120</v>
      </c>
      <c r="O4" s="9">
        <v>1924000</v>
      </c>
      <c r="P4" s="10">
        <f t="shared" si="0"/>
        <v>7595120</v>
      </c>
      <c r="Q4" s="12"/>
    </row>
    <row r="5" spans="1:17" ht="51">
      <c r="A5" s="14" t="s">
        <v>92</v>
      </c>
      <c r="B5" s="51" t="s">
        <v>93</v>
      </c>
      <c r="C5" s="51" t="s">
        <v>85</v>
      </c>
      <c r="D5" s="52" t="s">
        <v>86</v>
      </c>
      <c r="E5" s="53">
        <v>11222</v>
      </c>
      <c r="F5" s="51" t="s">
        <v>87</v>
      </c>
      <c r="G5" s="54">
        <v>18050</v>
      </c>
      <c r="H5" s="55">
        <v>1954</v>
      </c>
      <c r="I5" s="13">
        <v>2</v>
      </c>
      <c r="J5" s="13" t="s">
        <v>88</v>
      </c>
      <c r="K5" s="13" t="s">
        <v>88</v>
      </c>
      <c r="L5" s="18">
        <v>0.02</v>
      </c>
      <c r="M5" s="16" t="s">
        <v>89</v>
      </c>
      <c r="N5" s="17">
        <v>6296160</v>
      </c>
      <c r="O5" s="9">
        <v>1300000</v>
      </c>
      <c r="P5" s="10">
        <f t="shared" si="0"/>
        <v>7596160</v>
      </c>
      <c r="Q5" s="12"/>
    </row>
    <row r="6" spans="1:17" ht="51">
      <c r="A6" s="14" t="s">
        <v>94</v>
      </c>
      <c r="B6" s="51" t="s">
        <v>95</v>
      </c>
      <c r="C6" s="51" t="s">
        <v>85</v>
      </c>
      <c r="D6" s="52" t="s">
        <v>86</v>
      </c>
      <c r="E6" s="53">
        <v>11222</v>
      </c>
      <c r="F6" s="51" t="s">
        <v>87</v>
      </c>
      <c r="G6" s="54">
        <v>15200</v>
      </c>
      <c r="H6" s="55">
        <v>1954</v>
      </c>
      <c r="I6" s="13">
        <v>2</v>
      </c>
      <c r="J6" s="13" t="s">
        <v>88</v>
      </c>
      <c r="K6" s="13" t="s">
        <v>88</v>
      </c>
      <c r="L6" s="18">
        <v>0.02</v>
      </c>
      <c r="M6" s="16" t="s">
        <v>89</v>
      </c>
      <c r="N6" s="17">
        <v>4511360</v>
      </c>
      <c r="O6" s="9">
        <v>1040000</v>
      </c>
      <c r="P6" s="10">
        <f t="shared" si="0"/>
        <v>5551360</v>
      </c>
      <c r="Q6" s="12"/>
    </row>
    <row r="7" spans="1:17" ht="51">
      <c r="A7" s="14" t="s">
        <v>96</v>
      </c>
      <c r="B7" s="51" t="s">
        <v>95</v>
      </c>
      <c r="C7" s="51" t="s">
        <v>85</v>
      </c>
      <c r="D7" s="52" t="s">
        <v>86</v>
      </c>
      <c r="E7" s="53">
        <v>11222</v>
      </c>
      <c r="F7" s="51" t="s">
        <v>97</v>
      </c>
      <c r="G7" s="54">
        <v>5000</v>
      </c>
      <c r="H7" s="55">
        <v>2009</v>
      </c>
      <c r="I7" s="13">
        <v>6</v>
      </c>
      <c r="J7" s="13" t="s">
        <v>88</v>
      </c>
      <c r="K7" s="13" t="s">
        <v>88</v>
      </c>
      <c r="L7" s="18">
        <v>0.02</v>
      </c>
      <c r="M7" s="16" t="s">
        <v>89</v>
      </c>
      <c r="N7" s="17">
        <v>0</v>
      </c>
      <c r="O7" s="9">
        <v>1924000</v>
      </c>
      <c r="P7" s="10">
        <f t="shared" si="0"/>
        <v>1924000</v>
      </c>
      <c r="Q7" s="12"/>
    </row>
    <row r="8" spans="1:17" ht="38.25">
      <c r="A8" s="14" t="s">
        <v>98</v>
      </c>
      <c r="B8" s="51" t="s">
        <v>99</v>
      </c>
      <c r="C8" s="51" t="s">
        <v>100</v>
      </c>
      <c r="D8" s="52" t="s">
        <v>101</v>
      </c>
      <c r="E8" s="53">
        <v>28401</v>
      </c>
      <c r="F8" s="51" t="s">
        <v>102</v>
      </c>
      <c r="G8" s="15">
        <v>95000</v>
      </c>
      <c r="H8" s="13">
        <v>2014</v>
      </c>
      <c r="I8" s="13">
        <v>6</v>
      </c>
      <c r="J8" s="13" t="s">
        <v>88</v>
      </c>
      <c r="K8" s="13" t="s">
        <v>88</v>
      </c>
      <c r="L8" s="18">
        <v>0.02</v>
      </c>
      <c r="M8" s="13" t="s">
        <v>103</v>
      </c>
      <c r="N8" s="17">
        <v>28158000</v>
      </c>
      <c r="O8" s="9">
        <v>7800000</v>
      </c>
      <c r="P8" s="10">
        <f t="shared" si="0"/>
        <v>35958000</v>
      </c>
    </row>
    <row r="9" spans="1:17" ht="38.25">
      <c r="A9" s="14" t="s">
        <v>104</v>
      </c>
      <c r="B9" s="51" t="s">
        <v>99</v>
      </c>
      <c r="C9" s="51" t="s">
        <v>100</v>
      </c>
      <c r="D9" s="52" t="s">
        <v>101</v>
      </c>
      <c r="E9" s="53">
        <v>28401</v>
      </c>
      <c r="F9" s="51" t="s">
        <v>102</v>
      </c>
      <c r="G9" s="15">
        <v>5000</v>
      </c>
      <c r="H9" s="13">
        <v>2014</v>
      </c>
      <c r="I9" s="13">
        <v>6</v>
      </c>
      <c r="J9" s="13" t="s">
        <v>88</v>
      </c>
      <c r="K9" s="13" t="s">
        <v>88</v>
      </c>
      <c r="L9" s="18">
        <v>0.02</v>
      </c>
      <c r="M9" s="13" t="s">
        <v>103</v>
      </c>
      <c r="N9" s="17">
        <v>1196000</v>
      </c>
      <c r="O9" s="9">
        <v>780000</v>
      </c>
      <c r="P9" s="10">
        <f t="shared" si="0"/>
        <v>1976000</v>
      </c>
    </row>
    <row r="10" spans="1:17" ht="38.25">
      <c r="A10" s="14" t="s">
        <v>105</v>
      </c>
      <c r="B10" s="51" t="s">
        <v>106</v>
      </c>
      <c r="C10" s="51" t="s">
        <v>107</v>
      </c>
      <c r="D10" s="52" t="s">
        <v>108</v>
      </c>
      <c r="E10" s="53">
        <v>33069</v>
      </c>
      <c r="F10" s="51" t="s">
        <v>102</v>
      </c>
      <c r="G10" s="15">
        <v>28000</v>
      </c>
      <c r="H10" s="13"/>
      <c r="I10" s="13">
        <v>6</v>
      </c>
      <c r="J10" s="13" t="s">
        <v>109</v>
      </c>
      <c r="K10" s="13" t="s">
        <v>88</v>
      </c>
      <c r="L10" s="18">
        <v>0.05</v>
      </c>
      <c r="M10" s="13" t="s">
        <v>103</v>
      </c>
      <c r="N10" s="17">
        <v>2620800</v>
      </c>
      <c r="O10" s="9">
        <v>780000</v>
      </c>
      <c r="P10" s="10">
        <f t="shared" si="0"/>
        <v>3400800</v>
      </c>
    </row>
    <row r="11" spans="1:17" ht="15.75">
      <c r="A11" s="14"/>
      <c r="B11" s="51"/>
      <c r="C11" s="51"/>
      <c r="D11" s="52"/>
      <c r="E11" s="53"/>
      <c r="F11" s="51"/>
      <c r="G11" s="15"/>
      <c r="H11" s="13"/>
      <c r="I11" s="13"/>
      <c r="J11" s="13"/>
      <c r="K11" s="13"/>
      <c r="L11" s="13"/>
      <c r="M11" s="13"/>
      <c r="N11" s="3">
        <f>SUM(N3:N10)</f>
        <v>51773120</v>
      </c>
      <c r="O11" s="3">
        <f>SUM(O3:O10)</f>
        <v>17888000</v>
      </c>
      <c r="P11" s="3">
        <f>SUM(P3:P10)</f>
        <v>69661120</v>
      </c>
    </row>
  </sheetData>
  <mergeCells count="2">
    <mergeCell ref="A1:I1"/>
    <mergeCell ref="J1:N1"/>
  </mergeCells>
  <pageMargins left="0.7" right="0.7" top="0.75" bottom="0.75" header="0.3" footer="0.3"/>
  <pageSetup scale="7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d 0 3 2 6 2 c 9 - b 2 6 0 - 4 2 5 f - 8 b 9 f - a 0 1 f 2 1 7 3 b f 9 3 "   x m l n s = " h t t p : / / s c h e m a s . m i c r o s o f t . c o m / D a t a M a s h u p " > A A A A A F Y E A A B Q S w M E F A A C A A g A D I c W W c R V D G K l A A A A 9 w A A A B I A H A B D b 2 5 m a W c v U G F j a 2 F n Z S 5 4 b W w g o h g A K K A U A A A A A A A A A A A A A A A A A A A A A A A A A A A A h Y + x D o I w G I R f h X S n L T U Y Q 0 o Z X C U x I R r X p l R o h B 9 D i + X d H H w k X 0 G M o m 6 O d / d d c n e / 3 n g 2 t k 1 w 0 b 0 1 H a Q o w h Q F G l R X G q h S N L h j u E K Z 4 F u p T r L S w Q S D T U Z r U l Q 7 d 0 4 I 8 d 5 j v 8 B d X x F G a U Q O + a Z Q t W 5 l a M A 6 C U q j T 6 v 8 3 0 K C 7 1 9 j B M M R o z i O l z G m n M w u z w 1 8 C T Y N f q Y / J l 8 P j R t 6 L T S E u 4 K T W X L y P i E e U E s D B B Q A A g A I A A y H F l k 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M h x Z Z L p a f q E 8 B A A C 7 A g A A E w A c A E Z v c m 1 1 b G F z L 1 N l Y 3 R p b 2 4 x L m 0 g o h g A K K A U A A A A A A A A A A A A A A A A A A A A A A A A A A A A t V B d a 8 I w F H 0 v 9 D + E 7 q W F E n A 6 X 4 Y P s z p Q m O D H J k O K x H r V z D R x y S 3 T S f / 7 0 t Y N m W M P g + U l c M + 5 9 3 w Y S J A r S c b V X 7 t 1 H d c x G 6 Z h S S Z s I Y C 0 i A B 0 H W L f W G U 6 K S Y l Q u + 1 S k f q z f h 9 o y T t q C R L Q a L f 5 p L p A + 1 A o t K d B m M + J w V / A n v 0 P d 6 4 m T 7 o 0 Z D j t P / 0 0 j s 8 P r 8 O 2 s O 7 l h e S i t u V i V p y u a Z t Z q D Z C E I S n Y 7 x Q g p W g i E E d m y 9 k T l a S 7 6 P h x 0 Q m Q l R 2 k Y r F J A U k J H Z G D R n g r / D k h b 6 l o 0 6 g z g g X J J y C 8 u V W a R E l s q a x e c Y B 6 7 D 5 X n u i 2 p q 1 z + W 0 9 0 n I G i U a W 3 b m C q 9 X S i 1 9 Y P j b M B S a H m n V S / O r Z 5 E y 4 n D 6 s K V F 2 2 Y X B f n r S n v q + e J Z t K s l E 4 r f w V o / E o u P B 6 9 k 2 v b X Z X F J s z z M / f f z l 7 G q P 8 9 R v 0 / Y v Q k N h u 0 w H / N 8 Q F Q S w E C L Q A U A A I A C A A M h x Z Z x F U M Y q U A A A D 3 A A A A E g A A A A A A A A A A A A A A A A A A A A A A Q 2 9 u Z m l n L 1 B h Y 2 t h Z 2 U u e G 1 s U E s B A i 0 A F A A C A A g A D I c W W Q / K 6 a u k A A A A 6 Q A A A B M A A A A A A A A A A A A A A A A A 8 Q A A A F t D b 2 5 0 Z W 5 0 X 1 R 5 c G V z X S 5 4 b W x Q S w E C L Q A U A A I A C A A M h x Z Z L p a f q E 8 B A A C 7 A g A A E w A A A A A A A A A A A A A A A A D i A Q A A R m 9 y b X V s Y X M v U 2 V j d G l v b j E u b V B L B Q Y A A A A A A w A D A M I A A A B + A w 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4 U E g A A A A A A A P I R 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U Y W J s Z 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G V k Q 2 9 t c G x l d G V S Z X N 1 b H R U b 1 d v c m t z a G V l d C I g V m F s d W U 9 I m w x I i A v P j x F b n R y e S B U e X B l P S J G a W x s U 3 R h d H V z I i B W Y W x 1 Z T 0 i c 0 N v b X B s Z X R l I i A v P j x F b n R y e S B U e X B l P S J G a W x s Q 2 9 s d W 1 u T m F t Z X M i I F Z h b H V l P S J z W y Z x d W 9 0 O 0 N v b H V t b j E m c X V v d D t d I i A v P j x F b n R y e S B U e X B l P S J G a W x s Q 2 9 s d W 1 u V H l w Z X M i I F Z h b H V l P S J z Q m c 9 P S I g L z 4 8 R W 5 0 c n k g V H l w Z T 0 i R m l s b E x h c 3 R V c G R h d G V k I i B W Y W x 1 Z T 0 i Z D I w M j Q t M D Y t M D R U M T U 6 M z U 6 M D k u M j Y z M T E 4 N 1 o i I C 8 + P E V u d H J 5 I F R 5 c G U 9 I k Z p b G x F c n J v c k N v d W 5 0 I i B W Y W x 1 Z T 0 i b D A i I C 8 + P E V u d H J 5 I F R 5 c G U 9 I k Z p b G x F c n J v c k N v Z G U i I F Z h b H V l P S J z V W 5 r b m 9 3 b i I g L z 4 8 R W 5 0 c n k g V H l w Z T 0 i R m l s b E N v d W 5 0 I i B W Y W x 1 Z T 0 i b D I i I C 8 + P E V u d H J 5 I F R 5 c G U 9 I k F k Z G V k V G 9 E Y X R h T W 9 k Z W w i I F Z h b H V l P S J s M C I g L z 4 8 R W 5 0 c n k g V H l w Z T 0 i U X V l c n l J R C I g V m F s d W U 9 I n M 0 M D d i N T l h N C 0 4 O T N m L T Q 0 Y T Y t Y j M w O S 1 i M T V k Z D U 5 Z T N i N T Q i I C 8 + P E V u d H J 5 I F R 5 c G U 9 I l J l b G F 0 a W 9 u c 2 h p c E l u Z m 9 D b 2 5 0 Y W l u Z X I i I F Z h b H V l P S J z e y Z x d W 9 0 O 2 N v b H V t b k N v d W 5 0 J n F 1 b 3 Q 7 O j E s J n F 1 b 3 Q 7 a 2 V 5 Q 2 9 s d W 1 u T m F t Z X M m c X V v d D s 6 W 1 0 s J n F 1 b 3 Q 7 c X V l c n l S Z W x h d G l v b n N o a X B z J n F 1 b 3 Q 7 O l t d L C Z x d W 9 0 O 2 N v b H V t b k l k Z W 5 0 a X R p Z X M m c X V v d D s 6 W y Z x d W 9 0 O 1 N l Y 3 R p b 2 4 x L 1 R h Y m x l L 0 F 1 d G 9 S Z W 1 v d m V k Q 2 9 s d W 1 u c z E u e 0 N v b H V t b j E s M H 0 m c X V v d D t d L C Z x d W 9 0 O 0 N v b H V t b k N v d W 5 0 J n F 1 b 3 Q 7 O j E s J n F 1 b 3 Q 7 S 2 V 5 Q 2 9 s d W 1 u T m F t Z X M m c X V v d D s 6 W 1 0 s J n F 1 b 3 Q 7 Q 2 9 s d W 1 u S W R l b n R p d G l l c y Z x d W 9 0 O z p b J n F 1 b 3 Q 7 U 2 V j d G l v b j E v V G F i b G U v Q X V 0 b 1 J l b W 9 2 Z W R D b 2 x 1 b W 5 z M S 5 7 Q 2 9 s d W 1 u M S w w f S Z x d W 9 0 O 1 0 s J n F 1 b 3 Q 7 U m V s Y X R p b 2 5 z a G l w S W 5 m b y Z x d W 9 0 O z p b X X 0 i I C 8 + P C 9 T d G F i b G V F b n R y a W V z P j w v S X R l b T 4 8 S X R l b T 4 8 S X R l b U x v Y 2 F 0 a W 9 u P j x J d G V t V H l w Z T 5 G b 3 J t d W x h P C 9 J d G V t V H l w Z T 4 8 S X R l b V B h d G g + U 2 V j d G l v b j E v V G F i b G U v U 2 9 1 c m N l P C 9 J d G V t U G F 0 a D 4 8 L 0 l 0 Z W 1 M b 2 N h d G l v b j 4 8 U 3 R h Y m x l R W 5 0 c m l l c y A v P j w v S X R l b T 4 8 S X R l b T 4 8 S X R l b U x v Y 2 F 0 a W 9 u P j x J d G V t V H l w Z T 5 G b 3 J t d W x h P C 9 J d G V t V H l w Z T 4 8 S X R l b V B h d G g + U 2 V j d G l v b j E v V G F i b G U x M j 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0 V 4 Y 2 V w d G l v b i I g L z 4 8 R W 5 0 c n k g V H l w Z T 0 i T m F 2 a W d h d G l v b l N 0 Z X B O Y W 1 l I i B W Y W x 1 Z T 0 i c 0 5 h d m l n Y X R p b 2 4 i I C 8 + P E V u d H J 5 I F R 5 c G U 9 I k Z p b G x l Z E N v b X B s Z X R l U m V z d W x 0 V G 9 X b 3 J r c 2 h l Z X Q i I F Z h b H V l P S J s M C I g L z 4 8 R W 5 0 c n k g V H l w Z T 0 i Q W R k Z W R U b 0 R h d G F N b 2 R l b C I g V m F s d W U 9 I m w w I i A v P j x F b n R y e S B U e X B l P S J G a W x s R X J y b 3 J D b 2 R l I i B W Y W x 1 Z T 0 i c 1 V u a 2 5 v d 2 4 i I C 8 + P E V u d H J 5 I F R 5 c G U 9 I k Z p b G x M Y X N 0 V X B k Y X R l Z C I g V m F s d W U 9 I m Q y M D I 0 L T A 2 L T A 0 V D E 1 O j U z O j E 0 L j c 5 O D g 5 M T d a I i A v P j x F b n R y e S B U e X B l P S J G a W x s U 3 R h d H V z I i B W Y W x 1 Z T 0 i c 0 N v b X B s Z X R l I i A v P j w v U 3 R h Y m x l R W 5 0 c m l l c z 4 8 L 0 l 0 Z W 0 + P E l 0 Z W 0 + P E l 0 Z W 1 M b 2 N h d G l v b j 4 8 S X R l b V R 5 c G U + R m 9 y b X V s Y T w v S X R l b V R 5 c G U + P E l 0 Z W 1 Q Y X R o P l N l Y 3 R p b 2 4 x L 1 R h Y m x l M T I v U 2 9 1 c m N l P C 9 J d G V t U G F 0 a D 4 8 L 0 l 0 Z W 1 M b 2 N h d G l v b j 4 8 U 3 R h Y m x l R W 5 0 c m l l c y A v P j w v S X R l b T 4 8 S X R l b T 4 8 S X R l b U x v Y 2 F 0 a W 9 u P j x J d G V t V H l w Z T 5 G b 3 J t d W x h P C 9 J d G V t V H l w Z T 4 8 S X R l b V B h d G g + U 2 V j d G l v b j E v V G F i b G U x M i 9 D a G F u Z 2 V k J T I w V H l w Z T w v S X R l b V B h d G g + P C 9 J d G V t T G 9 j Y X R p b 2 4 + P F N 0 Y W J s Z U V u d H J p Z X M g L z 4 8 L 0 l 0 Z W 0 + P E l 0 Z W 0 + P E l 0 Z W 1 M b 2 N h d G l v b j 4 8 S X R l b V R 5 c G U + R m 9 y b X V s Y T w v S X R l b V R 5 c G U + P E l 0 Z W 1 Q Y X R o P l N l Y 3 R p b 2 4 x L 1 R h Y m x l M T M 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2 a W d h d G l v b l N 0 Z X B O Y W 1 l I i B W Y W x 1 Z T 0 i c 0 5 h d m l n Y X R p b 2 4 i I C 8 + P E V u d H J 5 I F R 5 c G U 9 I k 5 h b W V V c G R h d G V k Q W Z 0 Z X J G a W x s I i B W Y W x 1 Z T 0 i b D A i I C 8 + P E V u d H J 5 I F R 5 c G U 9 I l J l c 3 V s d F R 5 c G U i I F Z h b H V l P S J z R X h j Z X B 0 a W 9 u I i A v P j x F b n R y e S B U e X B l P S J C d W Z m Z X J O Z X h 0 U m V m c m V z a C I g V m F s d W U 9 I m w x I i A v P j x F b n R y e S B U e X B l P S J G a W x s Z W R D b 2 1 w b G V 0 Z V J l c 3 V s d F R v V 2 9 y a 3 N o Z W V 0 I i B W Y W x 1 Z T 0 i b D E i I C 8 + P E V u d H J 5 I F R 5 c G U 9 I k F k Z G V k V G 9 E Y X R h T W 9 k Z W w i I F Z h b H V l P S J s M C I g L z 4 8 R W 5 0 c n k g V H l w Z T 0 i R m l s b E N v d W 5 0 I i B W Y W x 1 Z T 0 i b D E i I C 8 + P E V u d H J 5 I F R 5 c G U 9 I k Z p b G x F c n J v c k N v Z G U i I F Z h b H V l P S J z V W 5 r b m 9 3 b i I g L z 4 8 R W 5 0 c n k g V H l w Z T 0 i R m l s b E V y c m 9 y Q 2 9 1 b n Q i I F Z h b H V l P S J s M C I g L z 4 8 R W 5 0 c n k g V H l w Z T 0 i R m l s b E x h c 3 R V c G R h d G V k I i B W Y W x 1 Z T 0 i Z D I w M j Q t M D Y t M D R U M T U 6 N T c 6 M T E u N T g 5 M j M x N F o i I C 8 + P E V u d H J 5 I F R 5 c G U 9 I k Z p b G x D b 2 x 1 b W 5 U e X B l c y I g V m F s d W U 9 I n N B d z 0 9 I i A v P j x F b n R y e S B U e X B l P S J G a W x s Q 2 9 s d W 1 u T m F t Z X M i I F Z h b H V l P S J z W y Z x d W 9 0 O 0 N v b H V t b j E m c X V v d D t d I i A v P j x F b n R y e S B U e X B l P S J G a W x s U 3 R h d H V z I i B W Y W x 1 Z T 0 i c 0 N v b X B s Z X R l I i A v P j x F b n R y e S B U e X B l P S J S Z W x h d G l v b n N o a X B J b m Z v Q 2 9 u d G F p b m V y I i B W Y W x 1 Z T 0 i c 3 s m c X V v d D t j b 2 x 1 b W 5 D b 3 V u d C Z x d W 9 0 O z o x L C Z x d W 9 0 O 2 t l e U N v b H V t b k 5 h b W V z J n F 1 b 3 Q 7 O l t d L C Z x d W 9 0 O 3 F 1 Z X J 5 U m V s Y X R p b 2 5 z a G l w c y Z x d W 9 0 O z p b X S w m c X V v d D t j b 2 x 1 b W 5 J Z G V u d G l 0 a W V z J n F 1 b 3 Q 7 O l s m c X V v d D t T Z W N 0 a W 9 u M S 9 U Y W J s Z T E z L 0 F 1 d G 9 S Z W 1 v d m V k Q 2 9 s d W 1 u c z E u e 0 N v b H V t b j E s M H 0 m c X V v d D t d L C Z x d W 9 0 O 0 N v b H V t b k N v d W 5 0 J n F 1 b 3 Q 7 O j E s J n F 1 b 3 Q 7 S 2 V 5 Q 2 9 s d W 1 u T m F t Z X M m c X V v d D s 6 W 1 0 s J n F 1 b 3 Q 7 Q 2 9 s d W 1 u S W R l b n R p d G l l c y Z x d W 9 0 O z p b J n F 1 b 3 Q 7 U 2 V j d G l v b j E v V G F i b G U x M y 9 B d X R v U m V t b 3 Z l Z E N v b H V t b n M x L n t D b 2 x 1 b W 4 x L D B 9 J n F 1 b 3 Q 7 X S w m c X V v d D t S Z W x h d G l v b n N o a X B J b m Z v J n F 1 b 3 Q 7 O l t d f S I g L z 4 8 L 1 N 0 Y W J s Z U V u d H J p Z X M + P C 9 J d G V t P j x J d G V t P j x J d G V t T G 9 j Y X R p b 2 4 + P E l 0 Z W 1 U e X B l P k Z v c m 1 1 b G E 8 L 0 l 0 Z W 1 U e X B l P j x J d G V t U G F 0 a D 5 T Z W N 0 a W 9 u M S 9 U Y W J s Z T E z L 1 N v d X J j Z T w v S X R l b V B h d G g + P C 9 J d G V t T G 9 j Y X R p b 2 4 + P F N 0 Y W J s Z U V u d H J p Z X M g L z 4 8 L 0 l 0 Z W 0 + P E l 0 Z W 0 + P E l 0 Z W 1 M b 2 N h d G l v b j 4 8 S X R l b V R 5 c G U + R m 9 y b X V s Y T w v S X R l b V R 5 c G U + P E l 0 Z W 1 Q Y X R o P l N l Y 3 R p b 2 4 x L 1 R h Y m x l M T M v Q 2 h h b m d l Z C U y M F R 5 c G U 8 L 0 l 0 Z W 1 Q Y X R o P j w v S X R l b U x v Y 2 F 0 a W 9 u P j x T d G F i b G V F b n R y a W V z I C 8 + P C 9 J d G V t P j w v S X R l b X M + P C 9 M b 2 N h b F B h Y 2 t h Z 2 V N Z X R h Z G F 0 Y U Z p b G U + F g A A A F B L B Q Y A A A A A A A A A A A A A A A A A A A A A A A D a A A A A A Q A A A N C M n d 8 B F d E R j H o A w E / C l + s B A A A A 3 Z h V Y k / Q P E e S h + l p P 2 f 6 K g A A A A A C A A A A A A A D Z g A A w A A A A B A A A A C P w o n U t 0 r 9 m H k i X o X C S H G w A A A A A A S A A A C g A A A A E A A A A G k O 5 x v O d + U e H R T G v U r G O h V Q A A A A N c d n w l L j i v I l p B V M k G l r T U Q d c 5 2 n X A i W X + Q x S i 4 e D D e V 7 V 1 R K w m k V 8 d B V N W / N Y x Y F Z C A W r e x z g m K Y L Z o h 9 i o f J A i a / + A T B g o D r 4 A 5 m b A o F E U A A A A k S B d L c H z z 9 M C 9 v X T B i a i G q W 1 l K 0 = < / D a t a M a s h u p > 
</file>

<file path=customXml/itemProps1.xml><?xml version="1.0" encoding="utf-8"?>
<ds:datastoreItem xmlns:ds="http://schemas.openxmlformats.org/officeDocument/2006/customXml" ds:itemID="{5460B02C-300C-41EE-AD71-3A1C22533E28}">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BI Worksheet</vt:lpstr>
      <vt:lpstr>BI Worksheet Agreed Amount</vt:lpstr>
      <vt:lpstr>Wind Policy SOV</vt:lpstr>
      <vt:lpstr>'BI Worksheet Agreed Amount'!Print_Area</vt:lpstr>
    </vt:vector>
  </TitlesOfParts>
  <Manager/>
  <Company>Susquehanna Bancshares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Kristina Converse</dc:creator>
  <cp:keywords/>
  <dc:description/>
  <cp:lastModifiedBy>Hughes, Ryan J</cp:lastModifiedBy>
  <cp:revision/>
  <dcterms:created xsi:type="dcterms:W3CDTF">2015-04-07T13:50:23Z</dcterms:created>
  <dcterms:modified xsi:type="dcterms:W3CDTF">2025-03-24T20:40:12Z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6b266e40-2763-4531-86f0-f76c3451e11f</vt:lpwstr>
  </property>
  <property fmtid="{D5CDD505-2E9C-101B-9397-08002B2CF9AE}" pid="3" name="SBIClassification">
    <vt:lpwstr>PUBLIC</vt:lpwstr>
  </property>
  <property fmtid="{D5CDD505-2E9C-101B-9397-08002B2CF9AE}" pid="4" name="Version">
    <vt:i4>20</vt:i4>
  </property>
  <property fmtid="{D5CDD505-2E9C-101B-9397-08002B2CF9AE}" pid="5" name="tabName">
    <vt:lpwstr>2021 Property Renewal</vt:lpwstr>
  </property>
  <property fmtid="{D5CDD505-2E9C-101B-9397-08002B2CF9AE}" pid="6" name="tabIndex">
    <vt:lpwstr>03.03b</vt:lpwstr>
  </property>
  <property fmtid="{D5CDD505-2E9C-101B-9397-08002B2CF9AE}" pid="7" name="workpaperIndex">
    <vt:lpwstr>03b.01</vt:lpwstr>
  </property>
  <property fmtid="{D5CDD505-2E9C-101B-9397-08002B2CF9AE}" pid="8" name="MSIP_Label_290f5e94-b30f-4e73-9b6b-e333361c0d6b_Enabled">
    <vt:lpwstr>true</vt:lpwstr>
  </property>
  <property fmtid="{D5CDD505-2E9C-101B-9397-08002B2CF9AE}" pid="9" name="MSIP_Label_290f5e94-b30f-4e73-9b6b-e333361c0d6b_SetDate">
    <vt:lpwstr>2023-07-07T20:14:11Z</vt:lpwstr>
  </property>
  <property fmtid="{D5CDD505-2E9C-101B-9397-08002B2CF9AE}" pid="10" name="MSIP_Label_290f5e94-b30f-4e73-9b6b-e333361c0d6b_Method">
    <vt:lpwstr>Standard</vt:lpwstr>
  </property>
  <property fmtid="{D5CDD505-2E9C-101B-9397-08002B2CF9AE}" pid="11" name="MSIP_Label_290f5e94-b30f-4e73-9b6b-e333361c0d6b_Name">
    <vt:lpwstr>290f5e94-b30f-4e73-9b6b-e333361c0d6b</vt:lpwstr>
  </property>
  <property fmtid="{D5CDD505-2E9C-101B-9397-08002B2CF9AE}" pid="12" name="MSIP_Label_290f5e94-b30f-4e73-9b6b-e333361c0d6b_SiteId">
    <vt:lpwstr>399ead0d-c7c4-4583-88a4-d98814f80b0e</vt:lpwstr>
  </property>
  <property fmtid="{D5CDD505-2E9C-101B-9397-08002B2CF9AE}" pid="13" name="MSIP_Label_290f5e94-b30f-4e73-9b6b-e333361c0d6b_ActionId">
    <vt:lpwstr>1e432629-eeb4-42f5-a4ae-f8fad37a45ad</vt:lpwstr>
  </property>
  <property fmtid="{D5CDD505-2E9C-101B-9397-08002B2CF9AE}" pid="14" name="MSIP_Label_290f5e94-b30f-4e73-9b6b-e333361c0d6b_ContentBits">
    <vt:lpwstr>0</vt:lpwstr>
  </property>
</Properties>
</file>